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igue\Downloads\PAGINA WEB\"/>
    </mc:Choice>
  </mc:AlternateContent>
  <xr:revisionPtr revIDLastSave="0" documentId="8_{D4F0D036-108F-41C4-868E-B50CE02BCD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tratacion espuflan 2023" sheetId="1" r:id="rId1"/>
  </sheets>
  <definedNames>
    <definedName name="_xlnm._FilterDatabase" localSheetId="0" hidden="1">'contratacion espuflan 2023'!$A$1:$AL$1</definedName>
    <definedName name="_Hlk114756836" localSheetId="0">'contratacion espuflan 2023'!#REF!</definedName>
    <definedName name="_Hlk61946415" localSheetId="0">'contratacion espuflan 2023'!#REF!</definedName>
    <definedName name="_Hlk94622828" localSheetId="0">'contratacion espuflan 2023'!#REF!</definedName>
    <definedName name="_Hlk94622881" localSheetId="0">'contratacion espuflan 2023'!#REF!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1" i="1" l="1"/>
  <c r="AE31" i="1"/>
  <c r="AL31" i="1"/>
  <c r="AK31" i="1" s="1"/>
  <c r="AL30" i="1"/>
  <c r="AK30" i="1" s="1"/>
  <c r="AF30" i="1"/>
  <c r="AE30" i="1"/>
  <c r="AF29" i="1"/>
  <c r="AE29" i="1"/>
  <c r="AE3" i="1"/>
  <c r="AL29" i="1" l="1"/>
  <c r="AK29" i="1" s="1"/>
  <c r="AE28" i="1"/>
  <c r="AF28" i="1"/>
  <c r="AE27" i="1"/>
  <c r="AF27" i="1"/>
  <c r="AL3" i="1"/>
  <c r="AK3" i="1" s="1"/>
  <c r="AL4" i="1"/>
  <c r="AK4" i="1" s="1"/>
  <c r="AL5" i="1"/>
  <c r="AK5" i="1" s="1"/>
  <c r="AL6" i="1"/>
  <c r="AK6" i="1" s="1"/>
  <c r="AL7" i="1"/>
  <c r="AK7" i="1" s="1"/>
  <c r="AL8" i="1"/>
  <c r="AK8" i="1" s="1"/>
  <c r="AL9" i="1"/>
  <c r="AK9" i="1" s="1"/>
  <c r="AL10" i="1"/>
  <c r="AK10" i="1" s="1"/>
  <c r="AL11" i="1"/>
  <c r="AK11" i="1" s="1"/>
  <c r="AL12" i="1"/>
  <c r="AK12" i="1" s="1"/>
  <c r="AL13" i="1"/>
  <c r="AK13" i="1" s="1"/>
  <c r="AL14" i="1"/>
  <c r="AK14" i="1" s="1"/>
  <c r="AL15" i="1"/>
  <c r="AK15" i="1" s="1"/>
  <c r="AL16" i="1"/>
  <c r="AK16" i="1" s="1"/>
  <c r="AL17" i="1"/>
  <c r="AK17" i="1" s="1"/>
  <c r="AL18" i="1"/>
  <c r="AK18" i="1" s="1"/>
  <c r="AL19" i="1"/>
  <c r="AK19" i="1" s="1"/>
  <c r="AL20" i="1"/>
  <c r="AK20" i="1" s="1"/>
  <c r="AL21" i="1"/>
  <c r="AK21" i="1" s="1"/>
  <c r="AL22" i="1"/>
  <c r="AK22" i="1" s="1"/>
  <c r="AL23" i="1"/>
  <c r="AK23" i="1" s="1"/>
  <c r="AL24" i="1"/>
  <c r="AL25" i="1"/>
  <c r="AK25" i="1" s="1"/>
  <c r="AL26" i="1"/>
  <c r="AK26" i="1" s="1"/>
  <c r="AL27" i="1"/>
  <c r="AK27" i="1" s="1"/>
  <c r="AL28" i="1"/>
  <c r="AK28" i="1" s="1"/>
  <c r="AE26" i="1"/>
  <c r="AF26" i="1"/>
  <c r="AE25" i="1"/>
  <c r="AF25" i="1"/>
  <c r="AE24" i="1"/>
  <c r="AF24" i="1"/>
  <c r="AE23" i="1"/>
  <c r="AF23" i="1"/>
  <c r="AE22" i="1"/>
  <c r="AF22" i="1"/>
  <c r="AE21" i="1"/>
  <c r="AF21" i="1"/>
  <c r="AE20" i="1"/>
  <c r="AE11" i="1"/>
  <c r="AE19" i="1"/>
  <c r="AF19" i="1"/>
  <c r="AE18" i="1"/>
  <c r="AE17" i="1"/>
  <c r="AE16" i="1"/>
  <c r="AE2" i="1"/>
  <c r="AF2" i="1"/>
  <c r="AL2" i="1"/>
  <c r="AF3" i="1"/>
  <c r="AE4" i="1"/>
  <c r="AF4" i="1"/>
  <c r="AE5" i="1"/>
  <c r="AF5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E15" i="1"/>
  <c r="AF15" i="1"/>
  <c r="AE14" i="1"/>
  <c r="AF14" i="1"/>
  <c r="AE13" i="1"/>
  <c r="AF13" i="1"/>
  <c r="AE10" i="1"/>
  <c r="AE9" i="1"/>
  <c r="AE12" i="1"/>
  <c r="AF12" i="1"/>
  <c r="AF11" i="1"/>
  <c r="AF10" i="1"/>
  <c r="AF9" i="1"/>
  <c r="AF8" i="1"/>
  <c r="AF7" i="1"/>
  <c r="AE7" i="1"/>
  <c r="A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ALEJANDRA CARDOZO SOSA</author>
  </authors>
  <commentList>
    <comment ref="AG29" authorId="0" shapeId="0" xr:uid="{89491591-4CC4-41D7-8A31-6B865044ED44}">
      <text>
        <r>
          <rPr>
            <sz val="9"/>
            <color indexed="81"/>
            <rFont val="Tahoma"/>
            <family val="2"/>
          </rPr>
          <t xml:space="preserve">Iniciar nuevo proceso contractual en septiembre  (cobertura de las polizas </t>
        </r>
        <r>
          <rPr>
            <b/>
            <sz val="9"/>
            <color indexed="81"/>
            <rFont val="Tahoma"/>
            <family val="2"/>
          </rPr>
          <t>11 oct-2024</t>
        </r>
      </text>
    </comment>
  </commentList>
</comments>
</file>

<file path=xl/sharedStrings.xml><?xml version="1.0" encoding="utf-8"?>
<sst xmlns="http://schemas.openxmlformats.org/spreadsheetml/2006/main" count="581" uniqueCount="229">
  <si>
    <t>Numero Contrato</t>
  </si>
  <si>
    <t>Fecha Contrato</t>
  </si>
  <si>
    <t>Identificacion Contratista</t>
  </si>
  <si>
    <t>Clase Contrato</t>
  </si>
  <si>
    <t>Objeto Contrato</t>
  </si>
  <si>
    <t>Valor Anticipo</t>
  </si>
  <si>
    <t>Valor Disponibilidad CDP</t>
  </si>
  <si>
    <t>Numero Registro Presupuestal</t>
  </si>
  <si>
    <t>Fecha Registro Presupuestal</t>
  </si>
  <si>
    <t>Valor Registro Presupuestal</t>
  </si>
  <si>
    <t>Fecha Acta Inicio</t>
  </si>
  <si>
    <t>Fecha Adicion</t>
  </si>
  <si>
    <t>Valor Adicion</t>
  </si>
  <si>
    <t>Valor Ejecutado</t>
  </si>
  <si>
    <t>Fecha Acta Liquidacion</t>
  </si>
  <si>
    <t>CARGO</t>
  </si>
  <si>
    <t>Rubro</t>
  </si>
  <si>
    <t>Dependencia solicitante</t>
  </si>
  <si>
    <t>item</t>
  </si>
  <si>
    <t>Fecha fin contrato</t>
  </si>
  <si>
    <t>fuente Rubro</t>
  </si>
  <si>
    <t>SUMINISTRO</t>
  </si>
  <si>
    <t>Fecha CDP</t>
  </si>
  <si>
    <t xml:space="preserve">ESTADO </t>
  </si>
  <si>
    <t xml:space="preserve">CONTRATISTA </t>
  </si>
  <si>
    <t>Valor Contrato</t>
  </si>
  <si>
    <t>Numero CDP</t>
  </si>
  <si>
    <t>Fecha Prorroga</t>
  </si>
  <si>
    <t>Plazo Prorroga</t>
  </si>
  <si>
    <t>Fecha Acta Terminacion</t>
  </si>
  <si>
    <t>TERMINACIÓN CONTRATO</t>
  </si>
  <si>
    <t>DIRECTOR TECNICO OPERATIVO</t>
  </si>
  <si>
    <t>DIRECCION TECNICA OPERATIVA</t>
  </si>
  <si>
    <t xml:space="preserve">NIT. 808.001.888-9    C.C. 13.360.921 </t>
  </si>
  <si>
    <t>6 MESES</t>
  </si>
  <si>
    <t>N/A</t>
  </si>
  <si>
    <t>PROPIOS</t>
  </si>
  <si>
    <t>4 MESES</t>
  </si>
  <si>
    <t>MARIA TERESA CASTRO CRIOLLO</t>
  </si>
  <si>
    <t>1 MES</t>
  </si>
  <si>
    <t>JHONATAN RODRIGUEZ</t>
  </si>
  <si>
    <t>3 MESES</t>
  </si>
  <si>
    <t>fecha</t>
  </si>
  <si>
    <t xml:space="preserve">INGEOLAB S.A.S. / JOSE MARCELIANO MANRIQUE PERICO </t>
  </si>
  <si>
    <t xml:space="preserve">PLAZO TOTAL </t>
  </si>
  <si>
    <t xml:space="preserve">VALOR TOTAL </t>
  </si>
  <si>
    <t>Plazo Inicial</t>
  </si>
  <si>
    <t>PRESTACIÓN DE SERVICIOS PROFESIONALES</t>
  </si>
  <si>
    <t>Plazo Prorroga formula</t>
  </si>
  <si>
    <t>PRESTACIÓN DE SERVICIOS PROFESIONALES COMO CONTADOR PÚBLICO PARA BRINDAR APOYO Y ASESORAMIENTO EN TEMAS CONTABLES Y FINANCIEROS EN LA EMPRESA DE SERVICOS PUBLICOS DE FLANDES ESPUFLAN E.S.P.”</t>
  </si>
  <si>
    <t xml:space="preserve">C.C. 65.827.986 </t>
  </si>
  <si>
    <t>CAROLINA MUÑOZ SOLER</t>
  </si>
  <si>
    <t>C.C. 1.070.624.113 de Girardot</t>
  </si>
  <si>
    <t>9 MESES</t>
  </si>
  <si>
    <t>PRESTACIÓN DE SERVICIOS DE APOYO A LA GESTIÓN</t>
  </si>
  <si>
    <t>ULTIMO SUPERVISOR DESIGNADO</t>
  </si>
  <si>
    <t>GLENDA CATHERINE QUESADA LOPEZ</t>
  </si>
  <si>
    <t>DIRECCION ADMINISTRATIVA Y FINANCIERA</t>
  </si>
  <si>
    <t>DIRECTOR COMERCIAL</t>
  </si>
  <si>
    <t>DIRECTORA ADMINISTRATIVA Y  FINANCIERA</t>
  </si>
  <si>
    <t>PRESTACIÓN DE SERVICIOS DE APOYO A LA GESTIÓN, PARA LA ATENCIÓN DE LAS NECESIDADES ASOCIADAS CON LA GESTIÓN, MANTENIMIENTO Y ACTUALIZACION DE LOS EQUIPOS DE COMPUTO, SOFTWARE, REDES Y DEMAS INFRAESTRUCTURA TECNOLOGICA A CARGO DE LA EMPRESA DE SERVICIOS PÚBLICOS DE FLANDES ESPUFLAN E.S.P.</t>
  </si>
  <si>
    <t>DIRECCION COMERCIAL</t>
  </si>
  <si>
    <t>SERICIOS PARA LA COMUNIDAD, SOCIALES Y PERSONALES</t>
  </si>
  <si>
    <t>001-2023</t>
  </si>
  <si>
    <t>002-2023</t>
  </si>
  <si>
    <t>SUMINISTRO DE   COMBUSTIBLES (ACPM  Y GASOLINA) PARA EL PARQUE AUTOMOTOR PROPIO, ALQUILADO Y OTROS CON QUE CUENTA LA ENTIDAD Y QUE SE REQUIEREN PARA LA PRESTACION DE LOS SERVICIOS PUBLICOS A CARGO DE LA EMPRESA DE SERVICIOS PUBLICOS DE FLANDES ESPUFLAN E.S.P.</t>
  </si>
  <si>
    <t>11 MESES</t>
  </si>
  <si>
    <t>003-2023</t>
  </si>
  <si>
    <t>SERVICIOS PRESTADOS A LA EMPRESA DE SERVICIOS PUBLICOS DE FLANDES</t>
  </si>
  <si>
    <t>EL SERVICIO DE TRANSPORTE Y ENTREGA PARA DISPOSICION FINAL DE RESIDUOS SÓLIDOS NO APROVECHABLES PROVINIENTES DE ACTIVIDADES RESIDENCIALES, COMERCIALES E INDUSTRIALES DEL MUNICIPIO DE FLANDES, CATALOGADOS COMO NO PELIGROSOS</t>
  </si>
  <si>
    <t xml:space="preserve">NIT. 832.010.650-9    / C.C. 4.258.917 </t>
  </si>
  <si>
    <t>004-2023</t>
  </si>
  <si>
    <t xml:space="preserve">BRIAN STEVEN GONZALEZ NARIÑO
</t>
  </si>
  <si>
    <t xml:space="preserve">SERVICIO DE VIGILANCIA </t>
  </si>
  <si>
    <t>PRESTACIÓN DE SERVICIOS DE VIGILANCIA</t>
  </si>
  <si>
    <r>
      <t>“</t>
    </r>
    <r>
      <rPr>
        <sz val="12"/>
        <color theme="1"/>
        <rFont val="Arial"/>
        <family val="2"/>
      </rPr>
      <t>PRESTACIÓN DEL SERVICIO DE VIGILANCIA Y SEGURIDAD PRIVADA PARA LA SEDE PRINCIPAL Y DEMÁS DEPENDENCIAS DE LA EMPRESA DE SERVICIOS PÚBLICOS DE FLANDES "ESPUFLAN E.S.P.’’</t>
    </r>
  </si>
  <si>
    <t>SEIS (6) MESES QUINCE (15) DÍAS</t>
  </si>
  <si>
    <t>X</t>
  </si>
  <si>
    <t>AGENCIA DE SEGURIDAD INTEGRA SPECIAL LTDA – “ASEINTEG SPECIAL LTDA” / NOHORA MIREYA BASTIDAS TOVAR</t>
  </si>
  <si>
    <t xml:space="preserve">NIT. 808.001.905-6 / C.C.39.570.225 </t>
  </si>
  <si>
    <t>005-2023</t>
  </si>
  <si>
    <t xml:space="preserve">ANDREA DEL PILAR CASTRO </t>
  </si>
  <si>
    <t>COMPRAVENTA</t>
  </si>
  <si>
    <t>SUMINISTRO Y CAMBIO DE ACEITES, GRASAS, LUBRICANTES, FILTRO Y LAVADO PARA LOS EQUIPOS, PARQUE AUTOMOTOR Y OTROS PERTENECIENTES A LA EMPRESA DE SERVICIOS PÚBLICOS DE FLANDES ESPUFLAN E.S.P.</t>
  </si>
  <si>
    <t>RUIZ Y CIA S EN C. / AFRANIO ASDRUBAL RUIZ CLAVIJO</t>
  </si>
  <si>
    <t>006-2023</t>
  </si>
  <si>
    <t>007-2023</t>
  </si>
  <si>
    <t>COMPRAVENTA DE LLANTAS PARA EL PARQUE AUTOMOTOR DE LA EMPRESA DE SERVICIOS PÚBLICOS DE FLANDES ESPUFLAN E.S.P.</t>
  </si>
  <si>
    <t>LUBRILLANTAS EL DORADO S. A. / MARIO MARTINEZ BLANDON</t>
  </si>
  <si>
    <t xml:space="preserve">NIT. 808.001.888-9 / C.C, 13.360.921 </t>
  </si>
  <si>
    <t xml:space="preserve">NIT. 800.164.764-4 / C.C. 19.057.694 </t>
  </si>
  <si>
    <t>PRESTACION DE SERVICIO</t>
  </si>
  <si>
    <t>PRESTACION DE LOS SERVICIOS DE MANTENIMIENTO PREVENTIVO Y CORRECTIVO CON SUMINISTRO DE REPUESTOS PARA EL PARQUE AUTOMOTOR DE LA EMPRESA DE SERVICIOS PÚBLICOS DE FLANDES ESPUFLAN E.S.P.</t>
  </si>
  <si>
    <t>ALDEMAR BRIÑEZ BARBOSA / TALLER MEGA AUTOS</t>
  </si>
  <si>
    <t>C.C. 11.225.547  / M.M. 54281</t>
  </si>
  <si>
    <t>010-2023</t>
  </si>
  <si>
    <t>SERVICIOS PRESTADOS A LA EMPRESA Y SERVICIOS DE PRODUCCION</t>
  </si>
  <si>
    <t>10 MESES</t>
  </si>
  <si>
    <t>ELECTRONICA MODULAR SAS / LUZ MYRIAM VALDERRAMA LOSADA</t>
  </si>
  <si>
    <t xml:space="preserve">NIT. 809.004.526-5 / C.C. 65.726.731 </t>
  </si>
  <si>
    <t>011-2023</t>
  </si>
  <si>
    <t>012-2023</t>
  </si>
  <si>
    <t xml:space="preserve">NIT. 901.465.535-2 / C.C. 1.018.416.789 </t>
  </si>
  <si>
    <t>BACATA SERVICIOS Y SOLUCIONES SAS / LEYDY LORENA ZAPATA CARO</t>
  </si>
  <si>
    <t>OTRA MAQUINARIA PARA USOS ESPECIALES Y SUS PARTES Y PIEZAS</t>
  </si>
  <si>
    <t>COMPRA DE CONTENEDORES PLASTICOS DE CUATRO (4) RUEDAS, TAMAÑO DE 1.100 LITROS CON SISTEMA DE CARGUE Y CONTENEDORES DE DOS (2) RUEDAS, TAMAÑO DE 240 LITROS PARA LA EMPRESA DE SERVICIOS PUBLICOS DE FLANDES ESPUFLAN E.S.P,</t>
  </si>
  <si>
    <t>CANECOL S.A.S. / MANUEL JIMENEZ RUIZ</t>
  </si>
  <si>
    <t>NIT. 900.825.329-3 C.E. 446137</t>
  </si>
  <si>
    <t>008-2023</t>
  </si>
  <si>
    <t>MAQUITEC DE COLOMBIA S.A.S./ PEDRO ENRIQUE SOTO BUSTOS</t>
  </si>
  <si>
    <t xml:space="preserve">NIT. 900.944.793-8 / C.C. 12.200.553 </t>
  </si>
  <si>
    <t>009-2023</t>
  </si>
  <si>
    <t>JAIRO GONZALO CRUZ PINILLA</t>
  </si>
  <si>
    <t xml:space="preserve">C.C. 79.271.600 </t>
  </si>
  <si>
    <t>013-2023</t>
  </si>
  <si>
    <t>MAQUINARIA DE INFORMATICA Y SUS PARTES, PIEZAS Y ACCESORIOS</t>
  </si>
  <si>
    <t>CONTRATAR LICENCIA DE FIREWALL POR UN AÑO PARA LA SEGURIDAD PERIMETRAL INFORMÁTICA DE LA EMPRESA DE SERVICIOS PÚBLICOS DE FLANDES TOLIMA “ESPUFLAN E.S.P.</t>
  </si>
  <si>
    <t>INGENIERIA DE SISTEMAS TELEMATICOS S. A / JULIAN ALBERTO CLAVIJO GONZÁLEZ</t>
  </si>
  <si>
    <t xml:space="preserve">NIT. 816.001.431-6 / C.C. 76319576 </t>
  </si>
  <si>
    <t>014-2023</t>
  </si>
  <si>
    <t>PRESTACIÓN DE SERVICIO TÉCNICO PARA EL MANTENIMIENTO PREVENTIVO Y CORRECTIVO DE IMPRESORAS, ESCÁNER Y UPS (SISTEMA DE ENERGÍA ININTERRUMPIDA) CON SUMINISTRO DE REPUESTOS, PARA LA EMPRESA DE SERVICIOS PÚBLICOS DE FLANDES “ESPUFLAN E.S.P.</t>
  </si>
  <si>
    <t>COMPRA DE UNA MAQUINA CHIPEADORA / BIOTRITURADORA PARA APOYAR EL SERVICIO DE ASEO DE LA EMPRESA DE SERVICIOS PUBLICOS DE FLANDES ESPUFLAN E.S.P.</t>
  </si>
  <si>
    <t>COMPRA DE PARTES E INSUMOS PARA LA INFRAESTRUCTURA TECNOLOGICA DE LA EMPRESA DE SERVICIOS PÚBLICOS DE FLANDES TOLIMA ESPUFLAN E.S.P.</t>
  </si>
  <si>
    <t>015-2023</t>
  </si>
  <si>
    <t>016-2023</t>
  </si>
  <si>
    <t>017-2023</t>
  </si>
  <si>
    <t xml:space="preserve">CONTRATO DE PRESTACIÓN DE SERVICIOS PROFESIONALES DE APOYO A LA GESTIÓN </t>
  </si>
  <si>
    <t xml:space="preserve">CONTRATO DE PRESTACIÓN DE SERVICIOS </t>
  </si>
  <si>
    <t>PRESTAR EL SERVICIO DE ASISTENCIA Y SOPORTE INTEGRAL DEL SOFTWARE ESPECIALIZADO HAS SQL PARA TODOS LOS MÓDULOS EXISTENTES DE ESPUFLAN E.S.P.</t>
  </si>
  <si>
    <t xml:space="preserve"> SIETE (07) MESES Y DIECISEIS (16) DÍAS</t>
  </si>
  <si>
    <t xml:space="preserve">HERRAMIENTAS ADMINISTRATIVAS SISTEMATIZADAS S.A.S. / FREDDY RENE TORRES GUARNIZO 
</t>
  </si>
  <si>
    <t xml:space="preserve">Nit. 830.078.927-9 C.C. 11.435.073 </t>
  </si>
  <si>
    <t>7 MESES</t>
  </si>
  <si>
    <t>PRESTACION DE SERVICIO DE TRANSPORTE</t>
  </si>
  <si>
    <t>PRESTAR EL SERVICIO DE RECOLECCIÓN, TRANSPORTE Y ENTREGA PARA DISPOSICION FINAL DE RESIDUOS SÓLIDOS NO APROVECHABLES PROVENIENTES DE ACTIVIDADES RESIDENCIALES, COMERCIALES E INDUSTRIALES DEL MUNICIPIO DE FLANDES, CATALOGADOS COMO NO PELIGROSOS”.</t>
  </si>
  <si>
    <t xml:space="preserve">5 MESES </t>
  </si>
  <si>
    <t>018-2023</t>
  </si>
  <si>
    <t>31/102023</t>
  </si>
  <si>
    <t>05/05/2023 24/05/2023</t>
  </si>
  <si>
    <t>3062050 10000000</t>
  </si>
  <si>
    <t>PRESTACIÓN DE SERVICIOS PROFESIONALES A LA EMPRESA DE SERVICIOS PUBLICOS DE FLANDES ESPUFLAN E.S.P., PARA EL DESARROLLO DE ACTIVIDADES DE APOYO A LA GESTIÓN COMERCIAL, ADMINISTRATIVA, FINANCIERA Y OPERATIVA INHERENTES A LAS EXIGENCIAS REGULATORIAS EMITIDAS POR LA CRA, NORMATIVAS EXIGIDAS POR LA SSPD Y LOS REPORTES AL SISTEMA UNICO DE INFORMACION- SUI</t>
  </si>
  <si>
    <t>DIEGO AUGUSTO DURAN MONTILLA</t>
  </si>
  <si>
    <t>C.C. 93.381.634 de Ibagué</t>
  </si>
  <si>
    <t>019-2023</t>
  </si>
  <si>
    <t>020-2023</t>
  </si>
  <si>
    <t>021-2023</t>
  </si>
  <si>
    <t>022-2023</t>
  </si>
  <si>
    <t>023-2023</t>
  </si>
  <si>
    <t>024-2023</t>
  </si>
  <si>
    <t>025-2023</t>
  </si>
  <si>
    <t>COMPRA DE ELEMENTOS DE PROTECCIÓN PERSONAL, SEGURIDAD INDUSTRIAL Y SALUD OCUPACIONAL PARA LOS EMPLEADOS DE LA EMPRESA DE SERVICIOS PÚBLICOS DE FLANDES “ESPUFLAN E.S.P.”</t>
  </si>
  <si>
    <t>2 MESES</t>
  </si>
  <si>
    <t>SEGURIDAD E INNOVACION INDUSTRIAL SEGIN S.A.S / LORENA VARGAS LOZADA</t>
  </si>
  <si>
    <t xml:space="preserve">NIT .901.454.183-6 / C.C. 1.030.605.787 </t>
  </si>
  <si>
    <t>ANDREA DEL PILAR CASTRO ORTIZ</t>
  </si>
  <si>
    <t>SUMINISTRO DE DOTACIÓN DE LEY, PARA EL PERSONAL OPERATIVO Y ADMINISTRATIVO DE LA EMPRESA DE SERVICIOS PÚBLICOS DE FLANDES "ESPUFLAN E.S.P.</t>
  </si>
  <si>
    <t>MEGATEX DOTACIONES S.A.S</t>
  </si>
  <si>
    <t>NIT.901.068.646-9 / C.C. 93.387.920</t>
  </si>
  <si>
    <t>PROFESIONAL ADMINISTRATIVO Y SST</t>
  </si>
  <si>
    <t>SUMINISTRO DE ELEMENTOS DE ASEO Y CAFETERIA PARA LA EMPRESA DE SERVICIOS PÚBLICOS DE FLANDES “ESPUFLAN E.S.P.</t>
  </si>
  <si>
    <t>LEYDI JAZMIN MARIN GOMEZ</t>
  </si>
  <si>
    <t xml:space="preserve">C.C. 1.070.605.723 </t>
  </si>
  <si>
    <t>SUMINISTRO DE BOLSAS BIODEGRADABLES PARA LA RECOLECCION DE RESIDUOS SOLIDOS EN EL MUNICIPIO DE FLANDES, CON DESTINO A LA EMPRESA DE SERVICIOS PÚBLICOS DE FLANDES ESPUFLAN E.S.P.</t>
  </si>
  <si>
    <t>AVIMPLAST LTDA / ANIBAL VIVAS MATEUS</t>
  </si>
  <si>
    <t xml:space="preserve">NIT. No. 800.063.486-8 / C.C. 3.202.585 </t>
  </si>
  <si>
    <t>PRESTACIÓN DE SERVICIOS PARA LA REALIZACIÓN DE EXÁMENES MÉDICOS OCUPACIONALES, COMPLEMENTARIOS Y VACUNACIÓN PARA LOS FUNCIONARIOS DE LA EMPRESA DE SERVICIOS PÚBLICOS DE FLANDES ESPUFLAN E.S.P.</t>
  </si>
  <si>
    <t>ASISTENCIA Y ASESORIAS EN SALUD OCUPACIONAL S.A.S / ANDREA GACHARNA SARMIENTO</t>
  </si>
  <si>
    <t xml:space="preserve">NIT. 900.595.056-1 / C.C. 22.650.389 </t>
  </si>
  <si>
    <t>COMPRA DE VEINTE (20) DISCOS DUROS ESTADO SOLIDO 240 GB PARA LA INFRAESTRUCTURA TECNOLOGICA, Y LA COMPRA, INSTALACIÓN Y CONFIGURACIÓN DE TRES (3) DISCOS DUROS 2TB 2.5 SAS DEL SERVIDOR DE LA EMPRESA DE SERVICIOS PÚBLICOS DE FLANDES TOLIMA- “ESPUFLAN E.S.P</t>
  </si>
  <si>
    <t>1  MES</t>
  </si>
  <si>
    <t>OFBRAND TECNOLOGY S.A.S / JONATTAN STTID GUTIERREZ PINEDA</t>
  </si>
  <si>
    <t xml:space="preserve">NIT. 900618569-7 / C.C. 80.881.739 </t>
  </si>
  <si>
    <t>SUMINISTRO DE PAPELERIA, ELEMENTOS DE ARCHIVO Y MUEBLES DE OFICINA DE LA EMPRESA DE SERVICIOS PÚBLICOS DE FLANDES “ESPUFLAN E.S.P.</t>
  </si>
  <si>
    <t>JUAN SEBASTIAN ALVAREZ NEIRA / PUNTO CREATIVO</t>
  </si>
  <si>
    <t xml:space="preserve">C.C. 1.070.613.825 </t>
  </si>
  <si>
    <t>026-2023</t>
  </si>
  <si>
    <t>027-2023</t>
  </si>
  <si>
    <t xml:space="preserve">C.C. 11.225.547 </t>
  </si>
  <si>
    <t>PRODUCTOS ALIMENTICIOS, BEBIDAS Y TABACO, TEXTILES, PRENDAS DE VESTIR Y PRODUCTOS DE CUERO</t>
  </si>
  <si>
    <t>MATERIALES Y SUMINISTROS</t>
  </si>
  <si>
    <t>OTROS BIENES TRANSPORTABLES EXCEPTO PRODUCTOS METALICOS, MAQUINARIA Y EQUIPO</t>
  </si>
  <si>
    <t xml:space="preserve">ADQUISICION DE SERVICIOS </t>
  </si>
  <si>
    <t xml:space="preserve">SERVICIOS PRESTADOS A LAS EMPRESAS Y SERVICIOS DE PRODUCCION </t>
  </si>
  <si>
    <t>OBSERVACIONES</t>
  </si>
  <si>
    <t>ACTA MODIFICATORIA Y ACLARATORIA VALOR CTO Y FECH RP</t>
  </si>
  <si>
    <t>PRESTACIÓN DE SERVICIOS EN EL DESARROLLO Y EMISION DE NOMINA Y FACTURACION ELECTRÓNICA PARA LA EMPRESA DE SERVICIOS PÚBLICOS DE FLANDES “ESPUFLAN E.S.P. CONFORME LAS AUTORIZACIONES Y REQUISITOS EXIGIDOS POR LA DIAN</t>
  </si>
  <si>
    <t>OTRO SI 01 PRORROGA</t>
  </si>
  <si>
    <t>TERMINADO Y LIQUIDADO</t>
  </si>
  <si>
    <t>OTROS BIENES TRANPORTABLES EXCEPTO PRODUCTOS METALICOS, MAQUINARIA Y EQUIPO</t>
  </si>
  <si>
    <t>OTRO SI 01 INCORPORACION ITEMS Y ADICION        OTRO SI 02 INCORPORACION ITEMS Y ADICION</t>
  </si>
  <si>
    <t>ACTA ACLARATORIA FECHA DE FINALIZCION CONTRATO</t>
  </si>
  <si>
    <t>PRESTACIÓN DE SERVICIOS  PROFESIONALES DE APOYO A LA GESTIÓN EN EL ÁREA SISTEMAS PARA LA ATENCIÓN DE LAS NECESIDADES ASOCIADAS CON LA GESTIÓN, MANTENIMIENTO Y ACTUALIZACION DE LOS EQUIPOS DE COMPUTO, SOFTWARE, REDES Y DEMAS INFRAESTRUCTURA TECNOLOGICA A CARGO DE LA EMPRESA DE SERVICIOS PÚBLICOS DE FLANDES ESPUFLAN E.S.P.</t>
  </si>
  <si>
    <t>EDNA ORTIZ RODRIGUEZ</t>
  </si>
  <si>
    <t>PROFESIONAL DE PRESUPUESTO Y TESORERIA</t>
  </si>
  <si>
    <t>10/03/2023 22/08/2023</t>
  </si>
  <si>
    <t>19525000 28140000</t>
  </si>
  <si>
    <t>67 DIAS</t>
  </si>
  <si>
    <t>SEIS (6) MESES OCHENTA Y DOS (82) DÍAS</t>
  </si>
  <si>
    <t>OTRO SI 01 ADICION   -    OTRO SI 01 ADICION Y PRORROGA</t>
  </si>
  <si>
    <t>OTRO SI ADICION Y PRORROGA</t>
  </si>
  <si>
    <t>45 DIAS</t>
  </si>
  <si>
    <t>3 MESES Y 45 DIAS</t>
  </si>
  <si>
    <t xml:space="preserve"> 7 MESES Y 16 DÍAS</t>
  </si>
  <si>
    <t>ACTA ACLARATORIA VALOR CONTRATO</t>
  </si>
  <si>
    <t>028-2023</t>
  </si>
  <si>
    <t>CONTRATAR LOS SEGUROS QUE AMPAREN LOS INTERESES PATRIMONIALES ACTUALES Y FUTUROS, ASÍ COMO LOS BIENES DE PROPIEDAD DE LA EMPRESA DE SERVICIOS PÚBLICOS DE FLANDES “ESPUFLAN E.S.P.”, QUE ESTÉN BAJO SU RESPONSABILIDAD Y CUSTODIA Y AQUELLOS QUE SEAN ADQUIRIDOS PARA DESARROLLAR LAS FUNCIONES INHERENTES A SU ACTIVIDAD Y CUALQUIER OTRA PÓLIZA DE SEGUROS QUE REQUIERA LA ENTIDAD EN EL DESARROLLO DE SU ACTIVIDAD.</t>
  </si>
  <si>
    <t xml:space="preserve">12 MESES </t>
  </si>
  <si>
    <t xml:space="preserve">ASEGURADORA SOLIDARIA DE COLOMBIA ENTIDAD COOPERATIVA  / MARIA LILIANA RUIZ RODRIGUEZ </t>
  </si>
  <si>
    <t>NIT. 860.524.654-6 / C.C. 55.152.726 DE NEIVA</t>
  </si>
  <si>
    <t>SEGUROS</t>
  </si>
  <si>
    <t xml:space="preserve">PRESTACION DE SERVICIOS DE VIGILANCIA </t>
  </si>
  <si>
    <t>PRESTACION DE SERVICIOS DE VIGILANCIA Y SEGURIDAD PRIVADA PARA LA SEDE PRINCIPAL Y DEMAS DEPEDENCIAS DE LA EMPRESA DE SERVICIOS PÚBLICOS DE FLANDES ESPUFLAN E.S.P.</t>
  </si>
  <si>
    <t>58 DIAS</t>
  </si>
  <si>
    <t>029-2023</t>
  </si>
  <si>
    <t xml:space="preserve">SERVICIOS FINANCIEROS Y SERVICIOS CONEXOS; SERVICIOS INMOBILIARIOS; Y SERVICIOS DE ARRENDAMIENTO Y LEASING </t>
  </si>
  <si>
    <t>FIRMA ACLARATORIA DEL CONTRATO</t>
  </si>
  <si>
    <r>
      <t xml:space="preserve">Iniciar nuevo proceso contractual en septiembre  </t>
    </r>
    <r>
      <rPr>
        <b/>
        <sz val="11"/>
        <color rgb="FFFF0000"/>
        <rFont val="Arial"/>
        <family val="2"/>
      </rPr>
      <t>(cobertura de las polizas hasta el  11 oct-2024)</t>
    </r>
  </si>
  <si>
    <t>ACTA MODIFICATORIA Y ACLARATORIA VALOR CTO Y FECH RP - OTROS I 1 ITEMS NO PREVISTOS   - OTROS SI 2 ADICION, PRORROGA E INCLUSION DE ITEMS</t>
  </si>
  <si>
    <t>43 DIAS</t>
  </si>
  <si>
    <t>6 MESES 43 DIAS</t>
  </si>
  <si>
    <t>OTRO SI 1 ADICION Y PRORROGA</t>
  </si>
  <si>
    <t xml:space="preserve">SERVICIOS PARA LA COMUNIDAD, SOCIALES Y 
PERSONALES </t>
  </si>
  <si>
    <t>PRESTACIÓN DE LOS SERVICIOS A LA EMPRESA DE SERVICIOS PÚBLICOS DE FLANDES – ESPUFLAN E.S.P., PARA EL DESARROLLO DE ACTIVIDADES DE APOYO A LA GESTIÓN COMERCIAL</t>
  </si>
  <si>
    <t>JOSE MONTAÑA PERDOMO</t>
  </si>
  <si>
    <t xml:space="preserve">C.C. 93.434.685 </t>
  </si>
  <si>
    <t>030-2023</t>
  </si>
  <si>
    <t>CONTRATO DE PRESTACIÓN DE SERVICIOS DE APOYO A LA GESTIÓN +F31:N31</t>
  </si>
  <si>
    <t>10 DIAS</t>
  </si>
  <si>
    <t>7 MESES Y 10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</si>
</sst>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3" formatCode="_-* #,##0.00_-;\-* #,##0.00_-;_-* &quot;-&quot;??_-;_-@_-"/>
    <numFmt numFmtId="164" formatCode="&quot;$&quot;#,##0;[Red]\-&quot;$&quot;#,##0"/>
    <numFmt numFmtId="165" formatCode="_(&quot;$&quot;\ * #,##0.00_);_(&quot;$&quot;\ * \(#,##0.00\);_(&quot;$&quot;\ * &quot;-&quot;??_);_(@_)"/>
    <numFmt numFmtId="166" formatCode="yyyy/mm/dd;@"/>
    <numFmt numFmtId="167" formatCode="_-[$$-240A]* #,##0_-;\-[$$-240A]* #,##0_-;_-[$$-240A]* &quot;-&quot;??_-;_-@_-"/>
    <numFmt numFmtId="168" formatCode="_(&quot;$&quot;\ * #,##0_);_(&quot;$&quot;\ * \(#,##0\);_(&quot;$&quot;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9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167" fontId="5" fillId="0" borderId="1" xfId="3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5" fillId="6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2" fontId="5" fillId="2" borderId="1" xfId="1" applyFont="1" applyFill="1" applyBorder="1" applyAlignment="1" applyProtection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167" fontId="5" fillId="0" borderId="0" xfId="3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5" fillId="6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 applyProtection="1">
      <alignment horizontal="center" vertical="center" wrapText="1"/>
      <protection locked="0"/>
    </xf>
    <xf numFmtId="166" fontId="3" fillId="5" borderId="2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167" fontId="3" fillId="5" borderId="2" xfId="2" applyNumberFormat="1" applyFont="1" applyFill="1" applyBorder="1" applyAlignment="1" applyProtection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166" fontId="3" fillId="6" borderId="2" xfId="0" applyNumberFormat="1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center" vertical="center" wrapText="1"/>
    </xf>
    <xf numFmtId="166" fontId="4" fillId="5" borderId="2" xfId="0" applyNumberFormat="1" applyFont="1" applyFill="1" applyBorder="1" applyAlignment="1">
      <alignment horizontal="center" vertical="center" wrapText="1"/>
    </xf>
    <xf numFmtId="4" fontId="3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2" xfId="0" applyFont="1" applyFill="1" applyBorder="1" applyAlignment="1" applyProtection="1">
      <alignment horizontal="center" vertical="center" wrapText="1"/>
      <protection locked="0"/>
    </xf>
    <xf numFmtId="166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0" borderId="2" xfId="0" applyFont="1" applyFill="1" applyBorder="1" applyAlignment="1" applyProtection="1">
      <alignment horizontal="center" vertical="center" wrapText="1"/>
      <protection locked="0"/>
    </xf>
    <xf numFmtId="0" fontId="7" fillId="10" borderId="2" xfId="0" applyFont="1" applyFill="1" applyBorder="1" applyAlignment="1" applyProtection="1">
      <alignment horizontal="center" vertical="center" wrapText="1"/>
      <protection locked="0"/>
    </xf>
    <xf numFmtId="0" fontId="3" fillId="11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2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justify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0" fillId="12" borderId="1" xfId="0" applyFont="1" applyFill="1" applyBorder="1" applyAlignment="1" applyProtection="1">
      <alignment horizontal="center" vertical="center" wrapText="1"/>
      <protection locked="0"/>
    </xf>
    <xf numFmtId="0" fontId="10" fillId="1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67" fontId="5" fillId="0" borderId="1" xfId="3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>
      <alignment horizontal="center" vertical="center" wrapText="1"/>
    </xf>
    <xf numFmtId="168" fontId="5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2" fontId="5" fillId="0" borderId="1" xfId="1" applyFont="1" applyFill="1" applyBorder="1" applyAlignment="1" applyProtection="1">
      <alignment horizontal="center" vertical="center" wrapText="1"/>
    </xf>
    <xf numFmtId="168" fontId="5" fillId="0" borderId="1" xfId="3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</cellXfs>
  <cellStyles count="6">
    <cellStyle name="Millares" xfId="2" builtinId="3"/>
    <cellStyle name="Millares 2" xfId="5" xr:uid="{9A72D6B4-2BC7-4908-92DB-6D2098F9A345}"/>
    <cellStyle name="Moneda" xfId="3" builtinId="4"/>
    <cellStyle name="Moneda [0]" xfId="1" builtinId="7"/>
    <cellStyle name="Moneda [0] 2" xfId="4" xr:uid="{C84875AF-912D-4949-8CC1-C228A45295FC}"/>
    <cellStyle name="Normal" xfId="0" builtinId="0"/>
  </cellStyles>
  <dxfs count="6">
    <dxf>
      <font>
        <b val="0"/>
        <i val="0"/>
      </font>
      <fill>
        <patternFill>
          <fgColor theme="1"/>
          <bgColor theme="0" tint="-0.24994659260841701"/>
        </patternFill>
      </fill>
    </dxf>
    <dxf>
      <font>
        <b val="0"/>
        <i val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A3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54429</xdr:colOff>
      <xdr:row>0</xdr:row>
      <xdr:rowOff>40822</xdr:rowOff>
    </xdr:from>
    <xdr:to>
      <xdr:col>36</xdr:col>
      <xdr:colOff>1224643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EDBA5F-4A3D-497C-AFD4-A70DF649A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19143" y="40822"/>
          <a:ext cx="1170214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L2569"/>
  <sheetViews>
    <sheetView tabSelected="1" zoomScale="70" zoomScaleNormal="70" workbookViewId="0">
      <pane xSplit="1" ySplit="1" topLeftCell="B29" activePane="bottomRight" state="frozen"/>
      <selection pane="topRight" activeCell="B1" sqref="B1"/>
      <selection pane="bottomLeft" activeCell="A3" sqref="A3"/>
      <selection pane="bottomRight" activeCell="AP4" sqref="AP4"/>
    </sheetView>
  </sheetViews>
  <sheetFormatPr baseColWidth="10" defaultRowHeight="15" x14ac:dyDescent="0.25"/>
  <cols>
    <col min="1" max="1" width="5" style="2" customWidth="1"/>
    <col min="2" max="2" width="14.5703125" style="16" customWidth="1"/>
    <col min="3" max="3" width="15.28515625" style="16" customWidth="1"/>
    <col min="4" max="4" width="14.28515625" style="16" customWidth="1"/>
    <col min="5" max="5" width="21.5703125" style="16" customWidth="1"/>
    <col min="6" max="6" width="18" style="2" customWidth="1"/>
    <col min="7" max="7" width="38.140625" style="16" customWidth="1"/>
    <col min="8" max="8" width="15.42578125" style="25" customWidth="1"/>
    <col min="9" max="9" width="13.5703125" style="16" customWidth="1"/>
    <col min="10" max="10" width="2.42578125" style="55" hidden="1" customWidth="1"/>
    <col min="11" max="11" width="21.140625" style="2" customWidth="1"/>
    <col min="12" max="12" width="17.140625" style="26" customWidth="1"/>
    <col min="13" max="13" width="10.85546875" style="27" customWidth="1"/>
    <col min="14" max="14" width="13.42578125" style="27" customWidth="1"/>
    <col min="15" max="15" width="15.42578125" style="16" customWidth="1"/>
    <col min="16" max="16" width="13.85546875" style="16" customWidth="1"/>
    <col min="17" max="17" width="17.140625" style="16" customWidth="1"/>
    <col min="18" max="18" width="15.7109375" style="16" customWidth="1"/>
    <col min="19" max="19" width="18" style="16" customWidth="1"/>
    <col min="20" max="20" width="13.140625" style="28" customWidth="1"/>
    <col min="21" max="21" width="13.42578125" style="29" customWidth="1"/>
    <col min="22" max="22" width="13.140625" style="16" customWidth="1"/>
    <col min="23" max="23" width="19.5703125" style="16" customWidth="1"/>
    <col min="24" max="24" width="18.42578125" style="16" customWidth="1"/>
    <col min="25" max="25" width="13.42578125" style="30" customWidth="1"/>
    <col min="26" max="26" width="17.140625" style="16" customWidth="1"/>
    <col min="27" max="27" width="6.5703125" style="16" hidden="1" customWidth="1"/>
    <col min="28" max="28" width="17.85546875" style="49" customWidth="1"/>
    <col min="29" max="29" width="15.7109375" style="16" customWidth="1"/>
    <col min="30" max="30" width="15.42578125" style="16" customWidth="1"/>
    <col min="31" max="32" width="20.42578125" style="16" customWidth="1"/>
    <col min="33" max="33" width="17.28515625" style="29" customWidth="1"/>
    <col min="34" max="34" width="17.42578125" style="16" customWidth="1"/>
    <col min="35" max="36" width="19.85546875" style="16" customWidth="1"/>
    <col min="37" max="37" width="19.28515625" style="16" customWidth="1"/>
    <col min="38" max="38" width="19.28515625" style="16" hidden="1" customWidth="1"/>
    <col min="39" max="16384" width="11.42578125" style="16"/>
  </cols>
  <sheetData>
    <row r="1" spans="1:38" s="2" customFormat="1" ht="39.75" customHeight="1" x14ac:dyDescent="0.25">
      <c r="A1" s="31" t="s">
        <v>18</v>
      </c>
      <c r="B1" s="31" t="s">
        <v>17</v>
      </c>
      <c r="C1" s="31" t="s">
        <v>26</v>
      </c>
      <c r="D1" s="33" t="s">
        <v>22</v>
      </c>
      <c r="E1" s="33" t="s">
        <v>16</v>
      </c>
      <c r="F1" s="34" t="s">
        <v>3</v>
      </c>
      <c r="G1" s="31" t="s">
        <v>4</v>
      </c>
      <c r="H1" s="35" t="s">
        <v>25</v>
      </c>
      <c r="I1" s="31" t="s">
        <v>46</v>
      </c>
      <c r="J1" s="52"/>
      <c r="K1" s="31" t="s">
        <v>24</v>
      </c>
      <c r="L1" s="36" t="s">
        <v>2</v>
      </c>
      <c r="M1" s="37" t="s">
        <v>0</v>
      </c>
      <c r="N1" s="37" t="s">
        <v>1</v>
      </c>
      <c r="O1" s="31" t="s">
        <v>7</v>
      </c>
      <c r="P1" s="33" t="s">
        <v>8</v>
      </c>
      <c r="Q1" s="38" t="s">
        <v>5</v>
      </c>
      <c r="R1" s="38" t="s">
        <v>6</v>
      </c>
      <c r="S1" s="38" t="s">
        <v>9</v>
      </c>
      <c r="T1" s="39" t="s">
        <v>10</v>
      </c>
      <c r="U1" s="40" t="s">
        <v>19</v>
      </c>
      <c r="V1" s="31" t="s">
        <v>20</v>
      </c>
      <c r="W1" s="41" t="s">
        <v>11</v>
      </c>
      <c r="X1" s="41" t="s">
        <v>12</v>
      </c>
      <c r="Y1" s="41" t="s">
        <v>27</v>
      </c>
      <c r="Z1" s="42" t="s">
        <v>28</v>
      </c>
      <c r="AA1" s="42" t="s">
        <v>48</v>
      </c>
      <c r="AB1" s="48" t="s">
        <v>13</v>
      </c>
      <c r="AC1" s="43" t="s">
        <v>29</v>
      </c>
      <c r="AD1" s="43" t="s">
        <v>14</v>
      </c>
      <c r="AE1" s="44" t="s">
        <v>45</v>
      </c>
      <c r="AF1" s="44" t="s">
        <v>44</v>
      </c>
      <c r="AG1" s="45" t="s">
        <v>30</v>
      </c>
      <c r="AH1" s="46" t="s">
        <v>55</v>
      </c>
      <c r="AI1" s="46" t="s">
        <v>15</v>
      </c>
      <c r="AJ1" s="46" t="s">
        <v>183</v>
      </c>
      <c r="AK1" s="47" t="s">
        <v>23</v>
      </c>
      <c r="AL1" s="1" t="s">
        <v>42</v>
      </c>
    </row>
    <row r="2" spans="1:38" s="23" customFormat="1" ht="114" x14ac:dyDescent="0.25">
      <c r="A2" s="3">
        <v>1</v>
      </c>
      <c r="B2" s="7" t="s">
        <v>57</v>
      </c>
      <c r="C2" s="4">
        <v>2023000004</v>
      </c>
      <c r="D2" s="50">
        <v>44939</v>
      </c>
      <c r="E2" s="7" t="s">
        <v>62</v>
      </c>
      <c r="F2" s="18" t="s">
        <v>47</v>
      </c>
      <c r="G2" s="7" t="s">
        <v>49</v>
      </c>
      <c r="H2" s="61">
        <v>12800000</v>
      </c>
      <c r="I2" s="4" t="s">
        <v>37</v>
      </c>
      <c r="J2" s="58">
        <v>4</v>
      </c>
      <c r="K2" s="10" t="s">
        <v>38</v>
      </c>
      <c r="L2" s="64" t="s">
        <v>50</v>
      </c>
      <c r="M2" s="24" t="s">
        <v>63</v>
      </c>
      <c r="N2" s="12">
        <v>44939</v>
      </c>
      <c r="O2" s="4">
        <v>2023000002</v>
      </c>
      <c r="P2" s="50">
        <v>44939</v>
      </c>
      <c r="Q2" s="62" t="s">
        <v>35</v>
      </c>
      <c r="R2" s="66">
        <v>12800000</v>
      </c>
      <c r="S2" s="66">
        <v>12800000</v>
      </c>
      <c r="T2" s="21">
        <v>44939</v>
      </c>
      <c r="U2" s="22">
        <v>45058</v>
      </c>
      <c r="V2" s="4" t="s">
        <v>36</v>
      </c>
      <c r="W2" s="17" t="s">
        <v>35</v>
      </c>
      <c r="X2" s="63">
        <v>0</v>
      </c>
      <c r="Y2" s="17" t="s">
        <v>35</v>
      </c>
      <c r="Z2" s="7" t="s">
        <v>35</v>
      </c>
      <c r="AA2" s="7">
        <v>0</v>
      </c>
      <c r="AB2" s="67">
        <v>12800000</v>
      </c>
      <c r="AC2" s="13">
        <v>45106</v>
      </c>
      <c r="AD2" s="13">
        <v>45106</v>
      </c>
      <c r="AE2" s="32">
        <f>H2+X2</f>
        <v>12800000</v>
      </c>
      <c r="AF2" s="7" t="str">
        <f>(J2+AA2) &amp; " MESES"</f>
        <v>4 MESES</v>
      </c>
      <c r="AG2" s="14">
        <v>45058</v>
      </c>
      <c r="AH2" s="7" t="s">
        <v>56</v>
      </c>
      <c r="AI2" s="7" t="s">
        <v>59</v>
      </c>
      <c r="AJ2" s="7"/>
      <c r="AK2" s="15" t="s">
        <v>187</v>
      </c>
      <c r="AL2" s="13">
        <f t="shared" ref="AL2:AL33" ca="1" si="0">AG2-TODAY()</f>
        <v>-500</v>
      </c>
    </row>
    <row r="3" spans="1:38" s="23" customFormat="1" ht="162" customHeight="1" x14ac:dyDescent="0.25">
      <c r="A3" s="3">
        <v>2</v>
      </c>
      <c r="B3" s="7" t="s">
        <v>61</v>
      </c>
      <c r="C3" s="4">
        <v>2023000003</v>
      </c>
      <c r="D3" s="50">
        <v>44938</v>
      </c>
      <c r="E3" s="7" t="s">
        <v>62</v>
      </c>
      <c r="F3" s="18" t="s">
        <v>54</v>
      </c>
      <c r="G3" s="4" t="s">
        <v>60</v>
      </c>
      <c r="H3" s="61">
        <v>9052000</v>
      </c>
      <c r="I3" s="4" t="s">
        <v>37</v>
      </c>
      <c r="J3" s="53">
        <v>4</v>
      </c>
      <c r="K3" s="18" t="s">
        <v>72</v>
      </c>
      <c r="L3" s="65" t="s">
        <v>52</v>
      </c>
      <c r="M3" s="11" t="s">
        <v>64</v>
      </c>
      <c r="N3" s="11">
        <v>44939</v>
      </c>
      <c r="O3" s="5">
        <v>2023000001</v>
      </c>
      <c r="P3" s="6">
        <v>44939</v>
      </c>
      <c r="Q3" s="19" t="s">
        <v>35</v>
      </c>
      <c r="R3" s="20">
        <v>9052000</v>
      </c>
      <c r="S3" s="20">
        <v>9052000</v>
      </c>
      <c r="T3" s="21">
        <v>44943</v>
      </c>
      <c r="U3" s="22">
        <v>45062</v>
      </c>
      <c r="V3" s="4" t="s">
        <v>36</v>
      </c>
      <c r="W3" s="17" t="s">
        <v>35</v>
      </c>
      <c r="X3" s="63">
        <v>0</v>
      </c>
      <c r="Y3" s="17" t="s">
        <v>35</v>
      </c>
      <c r="Z3" s="7" t="s">
        <v>35</v>
      </c>
      <c r="AA3" s="7">
        <v>0</v>
      </c>
      <c r="AB3" s="68" t="s">
        <v>35</v>
      </c>
      <c r="AC3" s="7" t="s">
        <v>35</v>
      </c>
      <c r="AD3" s="7" t="s">
        <v>35</v>
      </c>
      <c r="AE3" s="32">
        <f>H3+X3</f>
        <v>9052000</v>
      </c>
      <c r="AF3" s="7" t="str">
        <f>(J3+AA3) &amp; " MESES"</f>
        <v>4 MESES</v>
      </c>
      <c r="AG3" s="14">
        <v>45062</v>
      </c>
      <c r="AH3" s="7" t="s">
        <v>40</v>
      </c>
      <c r="AI3" s="7" t="s">
        <v>58</v>
      </c>
      <c r="AJ3" s="7"/>
      <c r="AK3" s="15" t="str">
        <f t="shared" ref="AK3:AK23" ca="1" si="1">IF(AL3&lt;0,"TERMINADO",IF(AL3=0,"TERMINA HOY",IF(AL3&lt;15,"TERMINA EN "&amp;AL3&amp;" DIAS",IF(AL3&lt;45,"TERMINA EN  "&amp;AL3&amp;" DIAS",IF(AL3&lt;=60,"TERMINA EN MENOS DE DOS MESES",IF(AL3&gt;60,"EN EJECUCIÓN"))))))</f>
        <v>TERMINADO</v>
      </c>
      <c r="AL3" s="13">
        <f t="shared" ca="1" si="0"/>
        <v>-496</v>
      </c>
    </row>
    <row r="4" spans="1:38" s="23" customFormat="1" ht="156.75" customHeight="1" x14ac:dyDescent="0.25">
      <c r="A4" s="3">
        <v>3</v>
      </c>
      <c r="B4" s="7" t="s">
        <v>32</v>
      </c>
      <c r="C4" s="4">
        <v>2023000006</v>
      </c>
      <c r="D4" s="50">
        <v>44942</v>
      </c>
      <c r="E4" s="50" t="s">
        <v>188</v>
      </c>
      <c r="F4" s="18" t="s">
        <v>21</v>
      </c>
      <c r="G4" s="4" t="s">
        <v>65</v>
      </c>
      <c r="H4" s="61">
        <v>114882980</v>
      </c>
      <c r="I4" s="4" t="s">
        <v>66</v>
      </c>
      <c r="J4" s="54">
        <v>11</v>
      </c>
      <c r="K4" s="18" t="s">
        <v>84</v>
      </c>
      <c r="L4" s="65" t="s">
        <v>33</v>
      </c>
      <c r="M4" s="11" t="s">
        <v>67</v>
      </c>
      <c r="N4" s="11">
        <v>44946</v>
      </c>
      <c r="O4" s="5">
        <v>2023000003</v>
      </c>
      <c r="P4" s="6">
        <v>44946</v>
      </c>
      <c r="Q4" s="19" t="s">
        <v>35</v>
      </c>
      <c r="R4" s="20">
        <v>114882980</v>
      </c>
      <c r="S4" s="20">
        <v>114882980</v>
      </c>
      <c r="T4" s="21">
        <v>44950</v>
      </c>
      <c r="U4" s="22">
        <v>45283</v>
      </c>
      <c r="V4" s="4" t="s">
        <v>36</v>
      </c>
      <c r="W4" s="17" t="s">
        <v>35</v>
      </c>
      <c r="X4" s="63">
        <v>0</v>
      </c>
      <c r="Y4" s="17" t="s">
        <v>35</v>
      </c>
      <c r="Z4" s="7" t="s">
        <v>35</v>
      </c>
      <c r="AA4" s="7">
        <v>0</v>
      </c>
      <c r="AB4" s="63" t="s">
        <v>35</v>
      </c>
      <c r="AC4" s="7" t="s">
        <v>35</v>
      </c>
      <c r="AD4" s="7" t="s">
        <v>35</v>
      </c>
      <c r="AE4" s="32">
        <f>H4+X4</f>
        <v>114882980</v>
      </c>
      <c r="AF4" s="7" t="str">
        <f>(J4+AA4) &amp; " MESES"</f>
        <v>11 MESES</v>
      </c>
      <c r="AG4" s="14">
        <v>45283</v>
      </c>
      <c r="AH4" s="7" t="s">
        <v>51</v>
      </c>
      <c r="AI4" s="7" t="s">
        <v>31</v>
      </c>
      <c r="AJ4" s="7"/>
      <c r="AK4" s="15" t="str">
        <f t="shared" ca="1" si="1"/>
        <v>TERMINADO</v>
      </c>
      <c r="AL4" s="13">
        <f t="shared" ca="1" si="0"/>
        <v>-275</v>
      </c>
    </row>
    <row r="5" spans="1:38" s="23" customFormat="1" ht="128.25" x14ac:dyDescent="0.25">
      <c r="A5" s="3">
        <v>4</v>
      </c>
      <c r="B5" s="7" t="s">
        <v>32</v>
      </c>
      <c r="C5" s="4">
        <v>2023000007</v>
      </c>
      <c r="D5" s="50">
        <v>44943</v>
      </c>
      <c r="E5" s="50" t="s">
        <v>68</v>
      </c>
      <c r="F5" s="18" t="s">
        <v>91</v>
      </c>
      <c r="G5" s="4" t="s">
        <v>69</v>
      </c>
      <c r="H5" s="61">
        <v>90092000</v>
      </c>
      <c r="I5" s="4" t="s">
        <v>41</v>
      </c>
      <c r="J5" s="54">
        <v>3</v>
      </c>
      <c r="K5" s="18" t="s">
        <v>43</v>
      </c>
      <c r="L5" s="65" t="s">
        <v>70</v>
      </c>
      <c r="M5" s="11" t="s">
        <v>71</v>
      </c>
      <c r="N5" s="11">
        <v>44950</v>
      </c>
      <c r="O5" s="5">
        <v>2023000005</v>
      </c>
      <c r="P5" s="6">
        <v>44950</v>
      </c>
      <c r="Q5" s="19" t="s">
        <v>35</v>
      </c>
      <c r="R5" s="20">
        <v>90092000</v>
      </c>
      <c r="S5" s="20">
        <v>90092000</v>
      </c>
      <c r="T5" s="21">
        <v>44950</v>
      </c>
      <c r="U5" s="22">
        <v>45039</v>
      </c>
      <c r="V5" s="4" t="s">
        <v>36</v>
      </c>
      <c r="W5" s="51" t="s">
        <v>35</v>
      </c>
      <c r="X5" s="63">
        <v>0</v>
      </c>
      <c r="Y5" s="51">
        <v>45037</v>
      </c>
      <c r="Z5" s="7" t="s">
        <v>39</v>
      </c>
      <c r="AA5" s="7">
        <v>0</v>
      </c>
      <c r="AB5" s="63" t="s">
        <v>35</v>
      </c>
      <c r="AC5" s="7" t="s">
        <v>35</v>
      </c>
      <c r="AD5" s="7" t="s">
        <v>35</v>
      </c>
      <c r="AE5" s="32">
        <f>H5+X5</f>
        <v>90092000</v>
      </c>
      <c r="AF5" s="7" t="str">
        <f>(J5+AA5) &amp; " MESES"</f>
        <v>3 MESES</v>
      </c>
      <c r="AG5" s="14">
        <v>45069</v>
      </c>
      <c r="AH5" s="7" t="s">
        <v>51</v>
      </c>
      <c r="AI5" s="7" t="s">
        <v>31</v>
      </c>
      <c r="AJ5" s="7" t="s">
        <v>186</v>
      </c>
      <c r="AK5" s="15" t="str">
        <f t="shared" ca="1" si="1"/>
        <v>TERMINADO</v>
      </c>
      <c r="AL5" s="13">
        <f t="shared" ca="1" si="0"/>
        <v>-489</v>
      </c>
    </row>
    <row r="6" spans="1:38" s="23" customFormat="1" ht="138" customHeight="1" x14ac:dyDescent="0.25">
      <c r="A6" s="3">
        <v>5</v>
      </c>
      <c r="B6" s="7" t="s">
        <v>57</v>
      </c>
      <c r="C6" s="4">
        <v>2023000021</v>
      </c>
      <c r="D6" s="50">
        <v>44965</v>
      </c>
      <c r="E6" s="50" t="s">
        <v>73</v>
      </c>
      <c r="F6" s="18" t="s">
        <v>74</v>
      </c>
      <c r="G6" s="4" t="s">
        <v>75</v>
      </c>
      <c r="H6" s="61">
        <v>99840000</v>
      </c>
      <c r="I6" s="4" t="s">
        <v>76</v>
      </c>
      <c r="J6" s="54" t="s">
        <v>77</v>
      </c>
      <c r="K6" s="18" t="s">
        <v>78</v>
      </c>
      <c r="L6" s="65" t="s">
        <v>79</v>
      </c>
      <c r="M6" s="11" t="s">
        <v>80</v>
      </c>
      <c r="N6" s="11">
        <v>44967</v>
      </c>
      <c r="O6" s="5">
        <v>2023000017</v>
      </c>
      <c r="P6" s="6">
        <v>44967</v>
      </c>
      <c r="Q6" s="19" t="s">
        <v>35</v>
      </c>
      <c r="R6" s="20">
        <v>100000000</v>
      </c>
      <c r="S6" s="20">
        <v>99840000</v>
      </c>
      <c r="T6" s="21">
        <v>44967</v>
      </c>
      <c r="U6" s="22">
        <v>45162</v>
      </c>
      <c r="V6" s="4" t="s">
        <v>36</v>
      </c>
      <c r="W6" s="51" t="s">
        <v>194</v>
      </c>
      <c r="X6" s="63" t="s">
        <v>195</v>
      </c>
      <c r="Y6" s="51">
        <v>45160</v>
      </c>
      <c r="Z6" s="7" t="s">
        <v>196</v>
      </c>
      <c r="AA6" s="7">
        <v>0</v>
      </c>
      <c r="AB6" s="63" t="s">
        <v>35</v>
      </c>
      <c r="AC6" s="7" t="s">
        <v>35</v>
      </c>
      <c r="AD6" s="7" t="s">
        <v>35</v>
      </c>
      <c r="AE6" s="32">
        <v>119365000</v>
      </c>
      <c r="AF6" s="7" t="s">
        <v>197</v>
      </c>
      <c r="AG6" s="14">
        <v>45229</v>
      </c>
      <c r="AH6" s="7" t="s">
        <v>81</v>
      </c>
      <c r="AI6" s="7" t="s">
        <v>158</v>
      </c>
      <c r="AJ6" s="7" t="s">
        <v>198</v>
      </c>
      <c r="AK6" s="15" t="str">
        <f t="shared" ca="1" si="1"/>
        <v>TERMINADO</v>
      </c>
      <c r="AL6" s="13">
        <f t="shared" ca="1" si="0"/>
        <v>-329</v>
      </c>
    </row>
    <row r="7" spans="1:38" s="23" customFormat="1" ht="117.75" customHeight="1" x14ac:dyDescent="0.25">
      <c r="A7" s="3">
        <v>6</v>
      </c>
      <c r="B7" s="7" t="s">
        <v>32</v>
      </c>
      <c r="C7" s="4">
        <v>2023000024</v>
      </c>
      <c r="D7" s="50">
        <v>44970</v>
      </c>
      <c r="E7" s="50" t="s">
        <v>188</v>
      </c>
      <c r="F7" s="18" t="s">
        <v>21</v>
      </c>
      <c r="G7" s="4" t="s">
        <v>83</v>
      </c>
      <c r="H7" s="61">
        <v>38180400</v>
      </c>
      <c r="I7" s="4" t="s">
        <v>53</v>
      </c>
      <c r="J7" s="54">
        <v>9</v>
      </c>
      <c r="K7" s="18" t="s">
        <v>84</v>
      </c>
      <c r="L7" s="65" t="s">
        <v>89</v>
      </c>
      <c r="M7" s="11" t="s">
        <v>85</v>
      </c>
      <c r="N7" s="11">
        <v>44973</v>
      </c>
      <c r="O7" s="4">
        <v>2023000021</v>
      </c>
      <c r="P7" s="50">
        <v>44973</v>
      </c>
      <c r="Q7" s="19" t="s">
        <v>35</v>
      </c>
      <c r="R7" s="20">
        <v>30180400</v>
      </c>
      <c r="S7" s="20">
        <v>30180400</v>
      </c>
      <c r="T7" s="21">
        <v>44979</v>
      </c>
      <c r="U7" s="22">
        <v>45251</v>
      </c>
      <c r="V7" s="4" t="s">
        <v>36</v>
      </c>
      <c r="W7" s="17" t="s">
        <v>35</v>
      </c>
      <c r="X7" s="63">
        <v>0</v>
      </c>
      <c r="Y7" s="17" t="s">
        <v>35</v>
      </c>
      <c r="Z7" s="7" t="s">
        <v>35</v>
      </c>
      <c r="AA7" s="7">
        <v>0</v>
      </c>
      <c r="AB7" s="63" t="s">
        <v>35</v>
      </c>
      <c r="AC7" s="7" t="s">
        <v>35</v>
      </c>
      <c r="AD7" s="7" t="s">
        <v>35</v>
      </c>
      <c r="AE7" s="32">
        <f>H7+X7</f>
        <v>38180400</v>
      </c>
      <c r="AF7" s="7" t="str">
        <f t="shared" ref="AF7:AF15" si="2">(J7+AA7) &amp; " MESES"</f>
        <v>9 MESES</v>
      </c>
      <c r="AG7" s="14">
        <v>45251</v>
      </c>
      <c r="AH7" s="7" t="s">
        <v>51</v>
      </c>
      <c r="AI7" s="7" t="s">
        <v>31</v>
      </c>
      <c r="AJ7" s="7" t="s">
        <v>203</v>
      </c>
      <c r="AK7" s="15" t="str">
        <f t="shared" ca="1" si="1"/>
        <v>TERMINADO</v>
      </c>
      <c r="AL7" s="13">
        <f t="shared" ca="1" si="0"/>
        <v>-307</v>
      </c>
    </row>
    <row r="8" spans="1:38" s="23" customFormat="1" ht="99.75" x14ac:dyDescent="0.25">
      <c r="A8" s="3">
        <v>7</v>
      </c>
      <c r="B8" s="7" t="s">
        <v>32</v>
      </c>
      <c r="C8" s="4">
        <v>2023000019</v>
      </c>
      <c r="D8" s="50">
        <v>44960</v>
      </c>
      <c r="E8" s="50" t="s">
        <v>188</v>
      </c>
      <c r="F8" s="18" t="s">
        <v>82</v>
      </c>
      <c r="G8" s="4" t="s">
        <v>87</v>
      </c>
      <c r="H8" s="61">
        <v>16435289</v>
      </c>
      <c r="I8" s="4" t="s">
        <v>39</v>
      </c>
      <c r="J8" s="54">
        <v>1</v>
      </c>
      <c r="K8" s="18" t="s">
        <v>88</v>
      </c>
      <c r="L8" s="65" t="s">
        <v>90</v>
      </c>
      <c r="M8" s="11" t="s">
        <v>86</v>
      </c>
      <c r="N8" s="11">
        <v>44973</v>
      </c>
      <c r="O8" s="4">
        <v>2023000022</v>
      </c>
      <c r="P8" s="50">
        <v>44973</v>
      </c>
      <c r="Q8" s="19" t="s">
        <v>35</v>
      </c>
      <c r="R8" s="9">
        <v>16435289</v>
      </c>
      <c r="S8" s="9">
        <v>16435289</v>
      </c>
      <c r="T8" s="21">
        <v>44978</v>
      </c>
      <c r="U8" s="22">
        <v>45005</v>
      </c>
      <c r="V8" s="4" t="s">
        <v>36</v>
      </c>
      <c r="W8" s="17" t="s">
        <v>35</v>
      </c>
      <c r="X8" s="63">
        <v>0</v>
      </c>
      <c r="Y8" s="17" t="s">
        <v>35</v>
      </c>
      <c r="Z8" s="7" t="s">
        <v>35</v>
      </c>
      <c r="AA8" s="7">
        <v>0</v>
      </c>
      <c r="AB8" s="63" t="s">
        <v>35</v>
      </c>
      <c r="AC8" s="7" t="s">
        <v>35</v>
      </c>
      <c r="AD8" s="7" t="s">
        <v>35</v>
      </c>
      <c r="AE8" s="32">
        <f>H8+X8</f>
        <v>16435289</v>
      </c>
      <c r="AF8" s="7" t="str">
        <f t="shared" si="2"/>
        <v>1 MESES</v>
      </c>
      <c r="AG8" s="14">
        <v>45005</v>
      </c>
      <c r="AH8" s="7" t="s">
        <v>51</v>
      </c>
      <c r="AI8" s="7" t="s">
        <v>31</v>
      </c>
      <c r="AJ8" s="7"/>
      <c r="AK8" s="15" t="str">
        <f t="shared" ca="1" si="1"/>
        <v>TERMINADO</v>
      </c>
      <c r="AL8" s="13">
        <f t="shared" ca="1" si="0"/>
        <v>-553</v>
      </c>
    </row>
    <row r="9" spans="1:38" s="23" customFormat="1" ht="128.25" x14ac:dyDescent="0.25">
      <c r="A9" s="3">
        <v>8</v>
      </c>
      <c r="B9" s="7" t="s">
        <v>61</v>
      </c>
      <c r="C9" s="4">
        <v>2023000018</v>
      </c>
      <c r="D9" s="50">
        <v>44959</v>
      </c>
      <c r="E9" s="50" t="s">
        <v>104</v>
      </c>
      <c r="F9" s="18" t="s">
        <v>82</v>
      </c>
      <c r="G9" s="4" t="s">
        <v>105</v>
      </c>
      <c r="H9" s="61">
        <v>98175000</v>
      </c>
      <c r="I9" s="4" t="s">
        <v>34</v>
      </c>
      <c r="J9" s="54">
        <v>6</v>
      </c>
      <c r="K9" s="18" t="s">
        <v>106</v>
      </c>
      <c r="L9" s="65" t="s">
        <v>107</v>
      </c>
      <c r="M9" s="11" t="s">
        <v>108</v>
      </c>
      <c r="N9" s="11">
        <v>44979</v>
      </c>
      <c r="O9" s="4">
        <v>2023000027</v>
      </c>
      <c r="P9" s="50">
        <v>44979</v>
      </c>
      <c r="Q9" s="19" t="s">
        <v>35</v>
      </c>
      <c r="R9" s="9">
        <v>98175000</v>
      </c>
      <c r="S9" s="9">
        <v>98175000</v>
      </c>
      <c r="T9" s="21">
        <v>44985</v>
      </c>
      <c r="U9" s="22">
        <v>45165</v>
      </c>
      <c r="V9" s="4" t="s">
        <v>36</v>
      </c>
      <c r="W9" s="17" t="s">
        <v>35</v>
      </c>
      <c r="X9" s="63">
        <v>0</v>
      </c>
      <c r="Y9" s="17" t="s">
        <v>35</v>
      </c>
      <c r="Z9" s="7" t="s">
        <v>35</v>
      </c>
      <c r="AA9" s="7">
        <v>0</v>
      </c>
      <c r="AB9" s="63" t="s">
        <v>35</v>
      </c>
      <c r="AC9" s="7" t="s">
        <v>35</v>
      </c>
      <c r="AD9" s="7" t="s">
        <v>35</v>
      </c>
      <c r="AE9" s="32">
        <f>H9+X9</f>
        <v>98175000</v>
      </c>
      <c r="AF9" s="7" t="str">
        <f t="shared" si="2"/>
        <v>6 MESES</v>
      </c>
      <c r="AG9" s="22">
        <v>45165</v>
      </c>
      <c r="AH9" s="7" t="s">
        <v>40</v>
      </c>
      <c r="AI9" s="7" t="s">
        <v>58</v>
      </c>
      <c r="AJ9" s="7"/>
      <c r="AK9" s="15" t="str">
        <f t="shared" ca="1" si="1"/>
        <v>TERMINADO</v>
      </c>
      <c r="AL9" s="13">
        <f t="shared" ca="1" si="0"/>
        <v>-393</v>
      </c>
    </row>
    <row r="10" spans="1:38" s="23" customFormat="1" ht="90.75" customHeight="1" x14ac:dyDescent="0.25">
      <c r="A10" s="3">
        <v>9</v>
      </c>
      <c r="B10" s="7" t="s">
        <v>61</v>
      </c>
      <c r="C10" s="4">
        <v>2023000013</v>
      </c>
      <c r="D10" s="50">
        <v>44951</v>
      </c>
      <c r="E10" s="50" t="s">
        <v>104</v>
      </c>
      <c r="F10" s="18" t="s">
        <v>82</v>
      </c>
      <c r="G10" s="4" t="s">
        <v>121</v>
      </c>
      <c r="H10" s="61">
        <v>8334850</v>
      </c>
      <c r="I10" s="4" t="s">
        <v>39</v>
      </c>
      <c r="J10" s="54">
        <v>1</v>
      </c>
      <c r="K10" s="18" t="s">
        <v>109</v>
      </c>
      <c r="L10" s="65" t="s">
        <v>110</v>
      </c>
      <c r="M10" s="11" t="s">
        <v>111</v>
      </c>
      <c r="N10" s="11">
        <v>44980</v>
      </c>
      <c r="O10" s="4">
        <v>2023000028</v>
      </c>
      <c r="P10" s="50">
        <v>44980</v>
      </c>
      <c r="Q10" s="19">
        <v>4172425</v>
      </c>
      <c r="R10" s="9">
        <v>8344850</v>
      </c>
      <c r="S10" s="9">
        <v>8344850</v>
      </c>
      <c r="T10" s="21">
        <v>44995</v>
      </c>
      <c r="U10" s="22">
        <v>45025</v>
      </c>
      <c r="V10" s="4" t="s">
        <v>36</v>
      </c>
      <c r="W10" s="17" t="s">
        <v>35</v>
      </c>
      <c r="X10" s="63">
        <v>0</v>
      </c>
      <c r="Y10" s="17" t="s">
        <v>35</v>
      </c>
      <c r="Z10" s="7" t="s">
        <v>35</v>
      </c>
      <c r="AA10" s="7">
        <v>0</v>
      </c>
      <c r="AB10" s="63" t="s">
        <v>35</v>
      </c>
      <c r="AC10" s="7" t="s">
        <v>35</v>
      </c>
      <c r="AD10" s="7" t="s">
        <v>35</v>
      </c>
      <c r="AE10" s="32">
        <f>H10+X10</f>
        <v>8334850</v>
      </c>
      <c r="AF10" s="7" t="str">
        <f t="shared" si="2"/>
        <v>1 MESES</v>
      </c>
      <c r="AG10" s="14">
        <v>45025</v>
      </c>
      <c r="AH10" s="7" t="s">
        <v>40</v>
      </c>
      <c r="AI10" s="7" t="s">
        <v>58</v>
      </c>
      <c r="AJ10" s="7"/>
      <c r="AK10" s="15" t="str">
        <f t="shared" ca="1" si="1"/>
        <v>TERMINADO</v>
      </c>
      <c r="AL10" s="13">
        <f t="shared" ca="1" si="0"/>
        <v>-533</v>
      </c>
    </row>
    <row r="11" spans="1:38" s="23" customFormat="1" ht="111" customHeight="1" x14ac:dyDescent="0.25">
      <c r="A11" s="3">
        <v>10</v>
      </c>
      <c r="B11" s="7" t="s">
        <v>32</v>
      </c>
      <c r="C11" s="4">
        <v>2023000026</v>
      </c>
      <c r="D11" s="50">
        <v>44970</v>
      </c>
      <c r="E11" s="50" t="s">
        <v>68</v>
      </c>
      <c r="F11" s="18" t="s">
        <v>91</v>
      </c>
      <c r="G11" s="4" t="s">
        <v>92</v>
      </c>
      <c r="H11" s="61">
        <v>45000000</v>
      </c>
      <c r="I11" s="4" t="s">
        <v>41</v>
      </c>
      <c r="J11" s="54">
        <v>3</v>
      </c>
      <c r="K11" s="18" t="s">
        <v>93</v>
      </c>
      <c r="L11" s="65" t="s">
        <v>94</v>
      </c>
      <c r="M11" s="11" t="s">
        <v>95</v>
      </c>
      <c r="N11" s="11">
        <v>44981</v>
      </c>
      <c r="O11" s="4">
        <v>2023000029</v>
      </c>
      <c r="P11" s="50">
        <v>44981</v>
      </c>
      <c r="Q11" s="19" t="s">
        <v>35</v>
      </c>
      <c r="R11" s="9">
        <v>45000000</v>
      </c>
      <c r="S11" s="9">
        <v>45000000</v>
      </c>
      <c r="T11" s="21">
        <v>44985</v>
      </c>
      <c r="U11" s="22">
        <v>45073</v>
      </c>
      <c r="V11" s="4" t="s">
        <v>36</v>
      </c>
      <c r="W11" s="51" t="s">
        <v>138</v>
      </c>
      <c r="X11" s="63" t="s">
        <v>139</v>
      </c>
      <c r="Y11" s="17" t="s">
        <v>35</v>
      </c>
      <c r="Z11" s="7" t="s">
        <v>35</v>
      </c>
      <c r="AA11" s="7">
        <v>0</v>
      </c>
      <c r="AB11" s="63" t="s">
        <v>35</v>
      </c>
      <c r="AC11" s="7" t="s">
        <v>35</v>
      </c>
      <c r="AD11" s="7" t="s">
        <v>35</v>
      </c>
      <c r="AE11" s="32">
        <f>H11+13062050</f>
        <v>58062050</v>
      </c>
      <c r="AF11" s="7" t="str">
        <f t="shared" si="2"/>
        <v>3 MESES</v>
      </c>
      <c r="AG11" s="14">
        <v>45073</v>
      </c>
      <c r="AH11" s="7" t="s">
        <v>51</v>
      </c>
      <c r="AI11" s="7" t="s">
        <v>31</v>
      </c>
      <c r="AJ11" s="7" t="s">
        <v>189</v>
      </c>
      <c r="AK11" s="15" t="str">
        <f t="shared" ca="1" si="1"/>
        <v>TERMINADO</v>
      </c>
      <c r="AL11" s="13">
        <f t="shared" ca="1" si="0"/>
        <v>-485</v>
      </c>
    </row>
    <row r="12" spans="1:38" s="23" customFormat="1" ht="128.25" x14ac:dyDescent="0.25">
      <c r="A12" s="3">
        <v>11</v>
      </c>
      <c r="B12" s="7" t="s">
        <v>57</v>
      </c>
      <c r="C12" s="4">
        <v>2023000034</v>
      </c>
      <c r="D12" s="50">
        <v>44979</v>
      </c>
      <c r="E12" s="50" t="s">
        <v>96</v>
      </c>
      <c r="F12" s="18" t="s">
        <v>91</v>
      </c>
      <c r="G12" s="4" t="s">
        <v>185</v>
      </c>
      <c r="H12" s="61">
        <v>3570000</v>
      </c>
      <c r="I12" s="4" t="s">
        <v>97</v>
      </c>
      <c r="J12" s="54">
        <v>10</v>
      </c>
      <c r="K12" s="18" t="s">
        <v>103</v>
      </c>
      <c r="L12" s="65" t="s">
        <v>102</v>
      </c>
      <c r="M12" s="11" t="s">
        <v>100</v>
      </c>
      <c r="N12" s="11">
        <v>44985</v>
      </c>
      <c r="O12" s="4">
        <v>202300035</v>
      </c>
      <c r="P12" s="50">
        <v>44985</v>
      </c>
      <c r="Q12" s="19" t="s">
        <v>35</v>
      </c>
      <c r="R12" s="9">
        <v>3570000</v>
      </c>
      <c r="S12" s="9">
        <v>3570000</v>
      </c>
      <c r="T12" s="21">
        <v>44987</v>
      </c>
      <c r="U12" s="22">
        <v>45290</v>
      </c>
      <c r="V12" s="4" t="s">
        <v>36</v>
      </c>
      <c r="W12" s="17" t="s">
        <v>35</v>
      </c>
      <c r="X12" s="63">
        <v>0</v>
      </c>
      <c r="Y12" s="17" t="s">
        <v>35</v>
      </c>
      <c r="Z12" s="7" t="s">
        <v>35</v>
      </c>
      <c r="AA12" s="7">
        <v>0</v>
      </c>
      <c r="AB12" s="63" t="s">
        <v>35</v>
      </c>
      <c r="AC12" s="7" t="s">
        <v>35</v>
      </c>
      <c r="AD12" s="7" t="s">
        <v>35</v>
      </c>
      <c r="AE12" s="32">
        <f t="shared" ref="AE12:AE31" si="3">H12+X12</f>
        <v>3570000</v>
      </c>
      <c r="AF12" s="7" t="str">
        <f t="shared" si="2"/>
        <v>10 MESES</v>
      </c>
      <c r="AG12" s="14">
        <v>45290</v>
      </c>
      <c r="AH12" s="7" t="s">
        <v>56</v>
      </c>
      <c r="AI12" s="7" t="s">
        <v>59</v>
      </c>
      <c r="AJ12" s="7"/>
      <c r="AK12" s="15" t="str">
        <f t="shared" ca="1" si="1"/>
        <v>TERMINADO</v>
      </c>
      <c r="AL12" s="13">
        <f t="shared" ca="1" si="0"/>
        <v>-268</v>
      </c>
    </row>
    <row r="13" spans="1:38" s="23" customFormat="1" ht="142.5" x14ac:dyDescent="0.25">
      <c r="A13" s="3">
        <v>12</v>
      </c>
      <c r="B13" s="7" t="s">
        <v>61</v>
      </c>
      <c r="C13" s="4">
        <v>2023000029</v>
      </c>
      <c r="D13" s="50">
        <v>44970</v>
      </c>
      <c r="E13" s="50" t="s">
        <v>96</v>
      </c>
      <c r="F13" s="18" t="s">
        <v>91</v>
      </c>
      <c r="G13" s="4" t="s">
        <v>120</v>
      </c>
      <c r="H13" s="61">
        <v>4157860</v>
      </c>
      <c r="I13" s="4" t="s">
        <v>97</v>
      </c>
      <c r="J13" s="54">
        <v>10</v>
      </c>
      <c r="K13" s="18" t="s">
        <v>98</v>
      </c>
      <c r="L13" s="65" t="s">
        <v>99</v>
      </c>
      <c r="M13" s="11" t="s">
        <v>101</v>
      </c>
      <c r="N13" s="11">
        <v>44985</v>
      </c>
      <c r="O13" s="4">
        <v>202300036</v>
      </c>
      <c r="P13" s="50">
        <v>44985</v>
      </c>
      <c r="Q13" s="19" t="s">
        <v>35</v>
      </c>
      <c r="R13" s="19">
        <v>4157860</v>
      </c>
      <c r="S13" s="19">
        <v>4157860</v>
      </c>
      <c r="T13" s="21">
        <v>45007</v>
      </c>
      <c r="U13" s="22">
        <v>45312</v>
      </c>
      <c r="V13" s="4" t="s">
        <v>36</v>
      </c>
      <c r="W13" s="17" t="s">
        <v>35</v>
      </c>
      <c r="X13" s="63">
        <v>0</v>
      </c>
      <c r="Y13" s="17" t="s">
        <v>35</v>
      </c>
      <c r="Z13" s="7" t="s">
        <v>35</v>
      </c>
      <c r="AA13" s="7">
        <v>0</v>
      </c>
      <c r="AB13" s="63" t="s">
        <v>35</v>
      </c>
      <c r="AC13" s="7" t="s">
        <v>35</v>
      </c>
      <c r="AD13" s="7" t="s">
        <v>35</v>
      </c>
      <c r="AE13" s="32">
        <f t="shared" si="3"/>
        <v>4157860</v>
      </c>
      <c r="AF13" s="7" t="str">
        <f t="shared" si="2"/>
        <v>10 MESES</v>
      </c>
      <c r="AG13" s="14">
        <v>45312</v>
      </c>
      <c r="AH13" s="7" t="s">
        <v>40</v>
      </c>
      <c r="AI13" s="7" t="s">
        <v>58</v>
      </c>
      <c r="AJ13" s="7" t="s">
        <v>190</v>
      </c>
      <c r="AK13" s="15" t="str">
        <f t="shared" ca="1" si="1"/>
        <v>TERMINADO</v>
      </c>
      <c r="AL13" s="13">
        <f t="shared" ca="1" si="0"/>
        <v>-246</v>
      </c>
    </row>
    <row r="14" spans="1:38" s="23" customFormat="1" ht="86.25" customHeight="1" x14ac:dyDescent="0.25">
      <c r="A14" s="3">
        <v>13</v>
      </c>
      <c r="B14" s="7" t="s">
        <v>61</v>
      </c>
      <c r="C14" s="4">
        <v>2023000028</v>
      </c>
      <c r="D14" s="50">
        <v>44970</v>
      </c>
      <c r="E14" s="50" t="s">
        <v>115</v>
      </c>
      <c r="F14" s="18" t="s">
        <v>82</v>
      </c>
      <c r="G14" s="4" t="s">
        <v>122</v>
      </c>
      <c r="H14" s="61">
        <v>2249398</v>
      </c>
      <c r="I14" s="4" t="s">
        <v>39</v>
      </c>
      <c r="J14" s="54">
        <v>1</v>
      </c>
      <c r="K14" s="18" t="s">
        <v>112</v>
      </c>
      <c r="L14" s="65" t="s">
        <v>113</v>
      </c>
      <c r="M14" s="11" t="s">
        <v>114</v>
      </c>
      <c r="N14" s="11">
        <v>45002</v>
      </c>
      <c r="O14" s="4">
        <v>2023000057</v>
      </c>
      <c r="P14" s="50">
        <v>45002</v>
      </c>
      <c r="Q14" s="19" t="s">
        <v>35</v>
      </c>
      <c r="R14" s="19">
        <v>2249398</v>
      </c>
      <c r="S14" s="19">
        <v>2249398</v>
      </c>
      <c r="T14" s="21">
        <v>45009</v>
      </c>
      <c r="U14" s="22">
        <v>45039</v>
      </c>
      <c r="V14" s="4" t="s">
        <v>36</v>
      </c>
      <c r="W14" s="17" t="s">
        <v>35</v>
      </c>
      <c r="X14" s="63">
        <v>0</v>
      </c>
      <c r="Y14" s="17" t="s">
        <v>35</v>
      </c>
      <c r="Z14" s="7" t="s">
        <v>35</v>
      </c>
      <c r="AA14" s="7">
        <v>0</v>
      </c>
      <c r="AB14" s="63" t="s">
        <v>35</v>
      </c>
      <c r="AC14" s="7" t="s">
        <v>35</v>
      </c>
      <c r="AD14" s="7" t="s">
        <v>35</v>
      </c>
      <c r="AE14" s="32">
        <f t="shared" si="3"/>
        <v>2249398</v>
      </c>
      <c r="AF14" s="7" t="str">
        <f t="shared" si="2"/>
        <v>1 MESES</v>
      </c>
      <c r="AG14" s="14">
        <v>45039</v>
      </c>
      <c r="AH14" s="7" t="s">
        <v>40</v>
      </c>
      <c r="AI14" s="7" t="s">
        <v>58</v>
      </c>
      <c r="AJ14" s="7"/>
      <c r="AK14" s="15" t="str">
        <f t="shared" ca="1" si="1"/>
        <v>TERMINADO</v>
      </c>
      <c r="AL14" s="13">
        <f t="shared" ca="1" si="0"/>
        <v>-519</v>
      </c>
    </row>
    <row r="15" spans="1:38" s="23" customFormat="1" ht="90" customHeight="1" x14ac:dyDescent="0.25">
      <c r="A15" s="60">
        <v>14</v>
      </c>
      <c r="B15" s="7" t="s">
        <v>61</v>
      </c>
      <c r="C15" s="4">
        <v>2023000027</v>
      </c>
      <c r="D15" s="50">
        <v>44970</v>
      </c>
      <c r="E15" s="50" t="s">
        <v>96</v>
      </c>
      <c r="F15" s="18" t="s">
        <v>82</v>
      </c>
      <c r="G15" s="4" t="s">
        <v>116</v>
      </c>
      <c r="H15" s="61">
        <v>6949555</v>
      </c>
      <c r="I15" s="4" t="s">
        <v>39</v>
      </c>
      <c r="J15" s="54">
        <v>1</v>
      </c>
      <c r="K15" s="18" t="s">
        <v>117</v>
      </c>
      <c r="L15" s="65" t="s">
        <v>118</v>
      </c>
      <c r="M15" s="11" t="s">
        <v>119</v>
      </c>
      <c r="N15" s="11">
        <v>45015</v>
      </c>
      <c r="O15" s="4">
        <v>2023000063</v>
      </c>
      <c r="P15" s="50">
        <v>45015</v>
      </c>
      <c r="Q15" s="19" t="s">
        <v>35</v>
      </c>
      <c r="R15" s="9">
        <v>6949555</v>
      </c>
      <c r="S15" s="19">
        <v>6949555</v>
      </c>
      <c r="T15" s="21">
        <v>45034</v>
      </c>
      <c r="U15" s="22">
        <v>45063</v>
      </c>
      <c r="V15" s="4" t="s">
        <v>36</v>
      </c>
      <c r="W15" s="17" t="s">
        <v>35</v>
      </c>
      <c r="X15" s="63">
        <v>0</v>
      </c>
      <c r="Y15" s="17" t="s">
        <v>35</v>
      </c>
      <c r="Z15" s="7" t="s">
        <v>35</v>
      </c>
      <c r="AA15" s="7">
        <v>0</v>
      </c>
      <c r="AB15" s="63" t="s">
        <v>35</v>
      </c>
      <c r="AC15" s="7" t="s">
        <v>35</v>
      </c>
      <c r="AD15" s="7" t="s">
        <v>35</v>
      </c>
      <c r="AE15" s="32">
        <f t="shared" si="3"/>
        <v>6949555</v>
      </c>
      <c r="AF15" s="7" t="str">
        <f t="shared" si="2"/>
        <v>1 MESES</v>
      </c>
      <c r="AG15" s="14">
        <v>45063</v>
      </c>
      <c r="AH15" s="7" t="s">
        <v>40</v>
      </c>
      <c r="AI15" s="7" t="s">
        <v>58</v>
      </c>
      <c r="AJ15" s="7"/>
      <c r="AK15" s="15" t="str">
        <f t="shared" ca="1" si="1"/>
        <v>TERMINADO</v>
      </c>
      <c r="AL15" s="13">
        <f t="shared" ca="1" si="0"/>
        <v>-495</v>
      </c>
    </row>
    <row r="16" spans="1:38" s="23" customFormat="1" ht="185.25" x14ac:dyDescent="0.25">
      <c r="A16" s="3">
        <v>15</v>
      </c>
      <c r="B16" s="7" t="s">
        <v>61</v>
      </c>
      <c r="C16" s="4">
        <v>2023000100</v>
      </c>
      <c r="D16" s="50">
        <v>45058</v>
      </c>
      <c r="E16" s="7" t="s">
        <v>62</v>
      </c>
      <c r="F16" s="18" t="s">
        <v>126</v>
      </c>
      <c r="G16" s="4" t="s">
        <v>191</v>
      </c>
      <c r="H16" s="61">
        <v>13578000</v>
      </c>
      <c r="I16" s="4" t="s">
        <v>34</v>
      </c>
      <c r="J16" s="54">
        <v>6</v>
      </c>
      <c r="K16" s="18" t="s">
        <v>72</v>
      </c>
      <c r="L16" s="65" t="s">
        <v>118</v>
      </c>
      <c r="M16" s="11" t="s">
        <v>123</v>
      </c>
      <c r="N16" s="11">
        <v>45063</v>
      </c>
      <c r="O16" s="4">
        <v>2023000102</v>
      </c>
      <c r="P16" s="50">
        <v>45064</v>
      </c>
      <c r="Q16" s="19" t="s">
        <v>35</v>
      </c>
      <c r="R16" s="9">
        <v>13578000</v>
      </c>
      <c r="S16" s="9">
        <v>13578000</v>
      </c>
      <c r="T16" s="21">
        <v>45064</v>
      </c>
      <c r="U16" s="22">
        <v>45247</v>
      </c>
      <c r="V16" s="4" t="s">
        <v>36</v>
      </c>
      <c r="W16" s="51">
        <v>45247</v>
      </c>
      <c r="X16" s="63">
        <v>3245066</v>
      </c>
      <c r="Y16" s="51">
        <v>45247</v>
      </c>
      <c r="Z16" s="7" t="s">
        <v>218</v>
      </c>
      <c r="AA16" s="7">
        <v>0</v>
      </c>
      <c r="AB16" s="63" t="s">
        <v>35</v>
      </c>
      <c r="AC16" s="7" t="s">
        <v>35</v>
      </c>
      <c r="AD16" s="7" t="s">
        <v>35</v>
      </c>
      <c r="AE16" s="32">
        <f t="shared" si="3"/>
        <v>16823066</v>
      </c>
      <c r="AF16" s="7" t="s">
        <v>219</v>
      </c>
      <c r="AG16" s="14">
        <v>45290</v>
      </c>
      <c r="AH16" s="7" t="s">
        <v>40</v>
      </c>
      <c r="AI16" s="7" t="s">
        <v>58</v>
      </c>
      <c r="AJ16" s="7" t="s">
        <v>220</v>
      </c>
      <c r="AK16" s="15" t="str">
        <f t="shared" ca="1" si="1"/>
        <v>TERMINADO</v>
      </c>
      <c r="AL16" s="13">
        <f t="shared" ca="1" si="0"/>
        <v>-268</v>
      </c>
    </row>
    <row r="17" spans="1:38" s="23" customFormat="1" ht="124.5" customHeight="1" x14ac:dyDescent="0.25">
      <c r="A17" s="3">
        <v>16</v>
      </c>
      <c r="B17" s="7" t="s">
        <v>61</v>
      </c>
      <c r="C17" s="4">
        <v>2023000102</v>
      </c>
      <c r="D17" s="50">
        <v>45062</v>
      </c>
      <c r="E17" s="7" t="s">
        <v>62</v>
      </c>
      <c r="F17" s="18" t="s">
        <v>127</v>
      </c>
      <c r="G17" s="4" t="s">
        <v>128</v>
      </c>
      <c r="H17" s="61">
        <v>18000000</v>
      </c>
      <c r="I17" s="4" t="s">
        <v>129</v>
      </c>
      <c r="J17" s="54"/>
      <c r="K17" s="18" t="s">
        <v>130</v>
      </c>
      <c r="L17" s="65" t="s">
        <v>131</v>
      </c>
      <c r="M17" s="11" t="s">
        <v>124</v>
      </c>
      <c r="N17" s="11">
        <v>45063</v>
      </c>
      <c r="O17" s="4">
        <v>2023000103</v>
      </c>
      <c r="P17" s="50">
        <v>45064</v>
      </c>
      <c r="Q17" s="19" t="s">
        <v>35</v>
      </c>
      <c r="R17" s="9">
        <v>18000000</v>
      </c>
      <c r="S17" s="9">
        <v>18000000</v>
      </c>
      <c r="T17" s="21">
        <v>45065</v>
      </c>
      <c r="U17" s="22">
        <v>45294</v>
      </c>
      <c r="V17" s="4" t="s">
        <v>36</v>
      </c>
      <c r="W17" s="17" t="s">
        <v>35</v>
      </c>
      <c r="X17" s="63">
        <v>0</v>
      </c>
      <c r="Y17" s="17" t="s">
        <v>35</v>
      </c>
      <c r="Z17" s="7" t="s">
        <v>35</v>
      </c>
      <c r="AA17" s="7">
        <v>0</v>
      </c>
      <c r="AB17" s="63" t="s">
        <v>35</v>
      </c>
      <c r="AC17" s="7" t="s">
        <v>35</v>
      </c>
      <c r="AD17" s="7" t="s">
        <v>35</v>
      </c>
      <c r="AE17" s="32">
        <f t="shared" si="3"/>
        <v>18000000</v>
      </c>
      <c r="AF17" s="4" t="s">
        <v>202</v>
      </c>
      <c r="AG17" s="14">
        <v>45294</v>
      </c>
      <c r="AH17" s="7" t="s">
        <v>40</v>
      </c>
      <c r="AI17" s="7" t="s">
        <v>58</v>
      </c>
      <c r="AJ17" s="7" t="s">
        <v>215</v>
      </c>
      <c r="AK17" s="15" t="str">
        <f t="shared" ca="1" si="1"/>
        <v>TERMINADO</v>
      </c>
      <c r="AL17" s="13">
        <f t="shared" ca="1" si="0"/>
        <v>-264</v>
      </c>
    </row>
    <row r="18" spans="1:38" s="23" customFormat="1" ht="147" customHeight="1" x14ac:dyDescent="0.25">
      <c r="A18" s="3">
        <v>17</v>
      </c>
      <c r="B18" s="7" t="s">
        <v>57</v>
      </c>
      <c r="C18" s="4">
        <v>2023000101</v>
      </c>
      <c r="D18" s="50">
        <v>45058</v>
      </c>
      <c r="E18" s="7" t="s">
        <v>62</v>
      </c>
      <c r="F18" s="18" t="s">
        <v>47</v>
      </c>
      <c r="G18" s="7" t="s">
        <v>49</v>
      </c>
      <c r="H18" s="61">
        <v>22400000</v>
      </c>
      <c r="I18" s="4" t="s">
        <v>132</v>
      </c>
      <c r="J18" s="54">
        <v>7</v>
      </c>
      <c r="K18" s="10" t="s">
        <v>38</v>
      </c>
      <c r="L18" s="64" t="s">
        <v>50</v>
      </c>
      <c r="M18" s="11" t="s">
        <v>125</v>
      </c>
      <c r="N18" s="11">
        <v>45065</v>
      </c>
      <c r="O18" s="4">
        <v>2023000104</v>
      </c>
      <c r="P18" s="50">
        <v>45065</v>
      </c>
      <c r="Q18" s="19" t="s">
        <v>35</v>
      </c>
      <c r="R18" s="9">
        <v>22400000</v>
      </c>
      <c r="S18" s="9">
        <v>22400000</v>
      </c>
      <c r="T18" s="21">
        <v>45065</v>
      </c>
      <c r="U18" s="22">
        <v>45278</v>
      </c>
      <c r="V18" s="4" t="s">
        <v>36</v>
      </c>
      <c r="W18" s="51">
        <v>45278</v>
      </c>
      <c r="X18" s="63">
        <v>1067000</v>
      </c>
      <c r="Y18" s="51">
        <v>45278</v>
      </c>
      <c r="Z18" s="7" t="s">
        <v>227</v>
      </c>
      <c r="AA18" s="7"/>
      <c r="AB18" s="63" t="s">
        <v>35</v>
      </c>
      <c r="AC18" s="7" t="s">
        <v>35</v>
      </c>
      <c r="AD18" s="7" t="s">
        <v>35</v>
      </c>
      <c r="AE18" s="32">
        <f t="shared" si="3"/>
        <v>23467000</v>
      </c>
      <c r="AF18" s="7" t="s">
        <v>228</v>
      </c>
      <c r="AG18" s="14">
        <v>45288</v>
      </c>
      <c r="AH18" s="7" t="s">
        <v>56</v>
      </c>
      <c r="AI18" s="7" t="s">
        <v>59</v>
      </c>
      <c r="AJ18" s="7" t="s">
        <v>199</v>
      </c>
      <c r="AK18" s="15" t="str">
        <f t="shared" ca="1" si="1"/>
        <v>TERMINADO</v>
      </c>
      <c r="AL18" s="13">
        <f t="shared" ca="1" si="0"/>
        <v>-270</v>
      </c>
    </row>
    <row r="19" spans="1:38" s="23" customFormat="1" ht="147" customHeight="1" thickBot="1" x14ac:dyDescent="0.3">
      <c r="A19" s="3">
        <v>18</v>
      </c>
      <c r="B19" s="7" t="s">
        <v>32</v>
      </c>
      <c r="C19" s="4">
        <v>2023000109</v>
      </c>
      <c r="D19" s="50">
        <v>45071</v>
      </c>
      <c r="E19" s="50" t="s">
        <v>68</v>
      </c>
      <c r="F19" s="18" t="s">
        <v>133</v>
      </c>
      <c r="G19" s="7" t="s">
        <v>134</v>
      </c>
      <c r="H19" s="61">
        <v>112615000</v>
      </c>
      <c r="I19" s="4" t="s">
        <v>135</v>
      </c>
      <c r="J19" s="54">
        <v>5</v>
      </c>
      <c r="K19" s="18" t="s">
        <v>43</v>
      </c>
      <c r="L19" s="65" t="s">
        <v>70</v>
      </c>
      <c r="M19" s="11" t="s">
        <v>136</v>
      </c>
      <c r="N19" s="11">
        <v>45076</v>
      </c>
      <c r="O19" s="4">
        <v>2023000110</v>
      </c>
      <c r="P19" s="50">
        <v>45076</v>
      </c>
      <c r="Q19" s="19" t="s">
        <v>35</v>
      </c>
      <c r="R19" s="9">
        <v>112615000</v>
      </c>
      <c r="S19" s="9">
        <v>112615000</v>
      </c>
      <c r="T19" s="21">
        <v>45078</v>
      </c>
      <c r="U19" s="22" t="s">
        <v>137</v>
      </c>
      <c r="V19" s="4" t="s">
        <v>36</v>
      </c>
      <c r="W19" s="51">
        <v>45204</v>
      </c>
      <c r="X19" s="63">
        <v>52046000</v>
      </c>
      <c r="Y19" s="51">
        <v>45204</v>
      </c>
      <c r="Z19" s="7" t="s">
        <v>151</v>
      </c>
      <c r="AA19" s="7">
        <v>2</v>
      </c>
      <c r="AB19" s="63" t="s">
        <v>35</v>
      </c>
      <c r="AC19" s="7" t="s">
        <v>35</v>
      </c>
      <c r="AD19" s="7" t="s">
        <v>35</v>
      </c>
      <c r="AE19" s="32">
        <f t="shared" si="3"/>
        <v>164661000</v>
      </c>
      <c r="AF19" s="7" t="str">
        <f>(J19+AA19) &amp; " MESES"</f>
        <v>7 MESES</v>
      </c>
      <c r="AG19" s="14">
        <v>45290</v>
      </c>
      <c r="AH19" s="7" t="s">
        <v>51</v>
      </c>
      <c r="AI19" s="7" t="s">
        <v>31</v>
      </c>
      <c r="AJ19" s="7"/>
      <c r="AK19" s="15" t="str">
        <f t="shared" ca="1" si="1"/>
        <v>TERMINADO</v>
      </c>
      <c r="AL19" s="13">
        <f t="shared" ca="1" si="0"/>
        <v>-268</v>
      </c>
    </row>
    <row r="20" spans="1:38" s="23" customFormat="1" ht="147" customHeight="1" thickBot="1" x14ac:dyDescent="0.3">
      <c r="A20" s="3">
        <v>19</v>
      </c>
      <c r="B20" s="7" t="s">
        <v>61</v>
      </c>
      <c r="C20" s="4">
        <v>2023000082</v>
      </c>
      <c r="D20" s="50">
        <v>45040</v>
      </c>
      <c r="E20" s="7" t="s">
        <v>62</v>
      </c>
      <c r="F20" s="18" t="s">
        <v>47</v>
      </c>
      <c r="G20" s="7" t="s">
        <v>140</v>
      </c>
      <c r="H20" s="61">
        <v>10800000</v>
      </c>
      <c r="I20" s="4" t="s">
        <v>41</v>
      </c>
      <c r="J20" s="54">
        <v>3</v>
      </c>
      <c r="K20" s="56" t="s">
        <v>141</v>
      </c>
      <c r="L20" s="64" t="s">
        <v>142</v>
      </c>
      <c r="M20" s="11" t="s">
        <v>143</v>
      </c>
      <c r="N20" s="11">
        <v>45079</v>
      </c>
      <c r="O20" s="4">
        <v>2023000112</v>
      </c>
      <c r="P20" s="50">
        <v>45079</v>
      </c>
      <c r="Q20" s="19" t="s">
        <v>35</v>
      </c>
      <c r="R20" s="9">
        <v>10800000</v>
      </c>
      <c r="S20" s="9">
        <v>10800000</v>
      </c>
      <c r="T20" s="21">
        <v>45082</v>
      </c>
      <c r="U20" s="22">
        <v>45173</v>
      </c>
      <c r="V20" s="4" t="s">
        <v>36</v>
      </c>
      <c r="W20" s="51">
        <v>45173</v>
      </c>
      <c r="X20" s="63">
        <v>5400000</v>
      </c>
      <c r="Y20" s="51">
        <v>45173</v>
      </c>
      <c r="Z20" s="7" t="s">
        <v>200</v>
      </c>
      <c r="AA20" s="7">
        <v>0</v>
      </c>
      <c r="AB20" s="63" t="s">
        <v>35</v>
      </c>
      <c r="AC20" s="7" t="s">
        <v>35</v>
      </c>
      <c r="AD20" s="7" t="s">
        <v>35</v>
      </c>
      <c r="AE20" s="32">
        <f t="shared" si="3"/>
        <v>16200000</v>
      </c>
      <c r="AF20" s="7" t="s">
        <v>201</v>
      </c>
      <c r="AG20" s="14">
        <v>45218</v>
      </c>
      <c r="AH20" s="7" t="s">
        <v>40</v>
      </c>
      <c r="AI20" s="7" t="s">
        <v>58</v>
      </c>
      <c r="AJ20" s="7" t="s">
        <v>199</v>
      </c>
      <c r="AK20" s="15" t="str">
        <f t="shared" ca="1" si="1"/>
        <v>TERMINADO</v>
      </c>
      <c r="AL20" s="13">
        <f t="shared" ca="1" si="0"/>
        <v>-340</v>
      </c>
    </row>
    <row r="21" spans="1:38" s="23" customFormat="1" ht="147" customHeight="1" thickBot="1" x14ac:dyDescent="0.3">
      <c r="A21" s="3">
        <v>20</v>
      </c>
      <c r="B21" s="7" t="s">
        <v>57</v>
      </c>
      <c r="C21" s="4">
        <v>2023000128</v>
      </c>
      <c r="D21" s="50">
        <v>45098</v>
      </c>
      <c r="E21" s="7" t="s">
        <v>178</v>
      </c>
      <c r="F21" s="18" t="s">
        <v>82</v>
      </c>
      <c r="G21" s="57" t="s">
        <v>150</v>
      </c>
      <c r="H21" s="61">
        <v>12884188</v>
      </c>
      <c r="I21" s="4" t="s">
        <v>151</v>
      </c>
      <c r="J21" s="54">
        <v>2</v>
      </c>
      <c r="K21" s="56" t="s">
        <v>152</v>
      </c>
      <c r="L21" s="64" t="s">
        <v>153</v>
      </c>
      <c r="M21" s="11" t="s">
        <v>144</v>
      </c>
      <c r="N21" s="11">
        <v>45103</v>
      </c>
      <c r="O21" s="4">
        <v>2023000126</v>
      </c>
      <c r="P21" s="50">
        <v>45103</v>
      </c>
      <c r="Q21" s="19" t="s">
        <v>35</v>
      </c>
      <c r="R21" s="9">
        <v>12884188</v>
      </c>
      <c r="S21" s="9">
        <v>12884188</v>
      </c>
      <c r="T21" s="21">
        <v>45105</v>
      </c>
      <c r="U21" s="22">
        <v>45165</v>
      </c>
      <c r="V21" s="4" t="s">
        <v>36</v>
      </c>
      <c r="W21" s="51" t="s">
        <v>35</v>
      </c>
      <c r="X21" s="63">
        <v>0</v>
      </c>
      <c r="Y21" s="17" t="s">
        <v>35</v>
      </c>
      <c r="Z21" s="7" t="s">
        <v>35</v>
      </c>
      <c r="AA21" s="7">
        <v>0</v>
      </c>
      <c r="AB21" s="63" t="s">
        <v>35</v>
      </c>
      <c r="AC21" s="7" t="s">
        <v>35</v>
      </c>
      <c r="AD21" s="7" t="s">
        <v>35</v>
      </c>
      <c r="AE21" s="32">
        <f t="shared" si="3"/>
        <v>12884188</v>
      </c>
      <c r="AF21" s="7" t="str">
        <f t="shared" ref="AF21:AF29" si="4">(J21+AA21) &amp; " MESES"</f>
        <v>2 MESES</v>
      </c>
      <c r="AG21" s="14">
        <v>45165</v>
      </c>
      <c r="AH21" s="7" t="s">
        <v>154</v>
      </c>
      <c r="AI21" s="7" t="s">
        <v>158</v>
      </c>
      <c r="AJ21" s="7"/>
      <c r="AK21" s="15" t="str">
        <f t="shared" ca="1" si="1"/>
        <v>TERMINADO</v>
      </c>
      <c r="AL21" s="13">
        <f t="shared" ca="1" si="0"/>
        <v>-393</v>
      </c>
    </row>
    <row r="22" spans="1:38" s="23" customFormat="1" ht="147" customHeight="1" thickBot="1" x14ac:dyDescent="0.3">
      <c r="A22" s="3">
        <v>21</v>
      </c>
      <c r="B22" s="7" t="s">
        <v>57</v>
      </c>
      <c r="C22" s="4">
        <v>2023000129</v>
      </c>
      <c r="D22" s="50">
        <v>45099</v>
      </c>
      <c r="E22" s="7" t="s">
        <v>179</v>
      </c>
      <c r="F22" s="18" t="s">
        <v>21</v>
      </c>
      <c r="G22" s="7" t="s">
        <v>155</v>
      </c>
      <c r="H22" s="61">
        <v>10695720</v>
      </c>
      <c r="I22" s="4" t="s">
        <v>37</v>
      </c>
      <c r="J22" s="54">
        <v>4</v>
      </c>
      <c r="K22" s="56" t="s">
        <v>156</v>
      </c>
      <c r="L22" s="64" t="s">
        <v>157</v>
      </c>
      <c r="M22" s="11" t="s">
        <v>145</v>
      </c>
      <c r="N22" s="11">
        <v>45104</v>
      </c>
      <c r="O22" s="4">
        <v>2023000127</v>
      </c>
      <c r="P22" s="50">
        <v>45104</v>
      </c>
      <c r="Q22" s="19" t="s">
        <v>35</v>
      </c>
      <c r="R22" s="9">
        <v>10695720</v>
      </c>
      <c r="S22" s="9">
        <v>10695720</v>
      </c>
      <c r="T22" s="21">
        <v>45105</v>
      </c>
      <c r="U22" s="22">
        <v>45226</v>
      </c>
      <c r="V22" s="4" t="s">
        <v>36</v>
      </c>
      <c r="W22" s="51" t="s">
        <v>35</v>
      </c>
      <c r="X22" s="63">
        <v>0</v>
      </c>
      <c r="Y22" s="17" t="s">
        <v>35</v>
      </c>
      <c r="Z22" s="7" t="s">
        <v>35</v>
      </c>
      <c r="AA22" s="7">
        <v>0</v>
      </c>
      <c r="AB22" s="63" t="s">
        <v>35</v>
      </c>
      <c r="AC22" s="7" t="s">
        <v>35</v>
      </c>
      <c r="AD22" s="7" t="s">
        <v>35</v>
      </c>
      <c r="AE22" s="32">
        <f t="shared" si="3"/>
        <v>10695720</v>
      </c>
      <c r="AF22" s="7" t="str">
        <f t="shared" si="4"/>
        <v>4 MESES</v>
      </c>
      <c r="AG22" s="14">
        <v>45226</v>
      </c>
      <c r="AH22" s="7" t="s">
        <v>154</v>
      </c>
      <c r="AI22" s="7" t="s">
        <v>158</v>
      </c>
      <c r="AJ22" s="7"/>
      <c r="AK22" s="15" t="str">
        <f t="shared" ca="1" si="1"/>
        <v>TERMINADO</v>
      </c>
      <c r="AL22" s="13">
        <f t="shared" ca="1" si="0"/>
        <v>-332</v>
      </c>
    </row>
    <row r="23" spans="1:38" s="23" customFormat="1" ht="106.5" customHeight="1" thickBot="1" x14ac:dyDescent="0.3">
      <c r="A23" s="3">
        <v>22</v>
      </c>
      <c r="B23" s="7" t="s">
        <v>57</v>
      </c>
      <c r="C23" s="4">
        <v>2023000130</v>
      </c>
      <c r="D23" s="50">
        <v>45099</v>
      </c>
      <c r="E23" s="7" t="s">
        <v>179</v>
      </c>
      <c r="F23" s="18" t="s">
        <v>21</v>
      </c>
      <c r="G23" s="7" t="s">
        <v>159</v>
      </c>
      <c r="H23" s="61">
        <v>6125000</v>
      </c>
      <c r="I23" s="4" t="s">
        <v>34</v>
      </c>
      <c r="J23" s="54">
        <v>6</v>
      </c>
      <c r="K23" s="56" t="s">
        <v>160</v>
      </c>
      <c r="L23" s="64" t="s">
        <v>161</v>
      </c>
      <c r="M23" s="11" t="s">
        <v>146</v>
      </c>
      <c r="N23" s="11">
        <v>45104</v>
      </c>
      <c r="O23" s="4">
        <v>2023000128</v>
      </c>
      <c r="P23" s="50">
        <v>45104</v>
      </c>
      <c r="Q23" s="19" t="s">
        <v>35</v>
      </c>
      <c r="R23" s="9">
        <v>6125000</v>
      </c>
      <c r="S23" s="9">
        <v>6125000</v>
      </c>
      <c r="T23" s="21">
        <v>45105</v>
      </c>
      <c r="U23" s="22">
        <v>45287</v>
      </c>
      <c r="V23" s="4" t="s">
        <v>36</v>
      </c>
      <c r="W23" s="51" t="s">
        <v>35</v>
      </c>
      <c r="X23" s="63">
        <v>0</v>
      </c>
      <c r="Y23" s="17" t="s">
        <v>35</v>
      </c>
      <c r="Z23" s="7" t="s">
        <v>35</v>
      </c>
      <c r="AA23" s="7">
        <v>0</v>
      </c>
      <c r="AB23" s="63" t="s">
        <v>35</v>
      </c>
      <c r="AC23" s="7" t="s">
        <v>35</v>
      </c>
      <c r="AD23" s="7" t="s">
        <v>35</v>
      </c>
      <c r="AE23" s="32">
        <f t="shared" si="3"/>
        <v>6125000</v>
      </c>
      <c r="AF23" s="7" t="str">
        <f t="shared" si="4"/>
        <v>6 MESES</v>
      </c>
      <c r="AG23" s="14">
        <v>45287</v>
      </c>
      <c r="AH23" s="7" t="s">
        <v>154</v>
      </c>
      <c r="AI23" s="7" t="s">
        <v>158</v>
      </c>
      <c r="AJ23" s="7"/>
      <c r="AK23" s="15" t="str">
        <f t="shared" ca="1" si="1"/>
        <v>TERMINADO</v>
      </c>
      <c r="AL23" s="13">
        <f t="shared" ca="1" si="0"/>
        <v>-271</v>
      </c>
    </row>
    <row r="24" spans="1:38" s="23" customFormat="1" ht="147" customHeight="1" thickBot="1" x14ac:dyDescent="0.3">
      <c r="A24" s="3">
        <v>23</v>
      </c>
      <c r="B24" s="7" t="s">
        <v>32</v>
      </c>
      <c r="C24" s="4">
        <v>2023000131</v>
      </c>
      <c r="D24" s="50">
        <v>45099</v>
      </c>
      <c r="E24" s="7" t="s">
        <v>180</v>
      </c>
      <c r="F24" s="18" t="s">
        <v>21</v>
      </c>
      <c r="G24" s="7" t="s">
        <v>162</v>
      </c>
      <c r="H24" s="61">
        <v>5604900</v>
      </c>
      <c r="I24" s="4" t="s">
        <v>135</v>
      </c>
      <c r="J24" s="59">
        <v>5</v>
      </c>
      <c r="K24" s="56" t="s">
        <v>163</v>
      </c>
      <c r="L24" s="64" t="s">
        <v>164</v>
      </c>
      <c r="M24" s="11" t="s">
        <v>147</v>
      </c>
      <c r="N24" s="11">
        <v>45104</v>
      </c>
      <c r="O24" s="4">
        <v>2023000129</v>
      </c>
      <c r="P24" s="50">
        <v>45104</v>
      </c>
      <c r="Q24" s="62" t="s">
        <v>35</v>
      </c>
      <c r="R24" s="61">
        <v>5604900</v>
      </c>
      <c r="S24" s="61">
        <v>5604900</v>
      </c>
      <c r="T24" s="21">
        <v>45105</v>
      </c>
      <c r="U24" s="22">
        <v>45257</v>
      </c>
      <c r="V24" s="4" t="s">
        <v>36</v>
      </c>
      <c r="W24" s="51" t="s">
        <v>35</v>
      </c>
      <c r="X24" s="63">
        <v>0</v>
      </c>
      <c r="Y24" s="17" t="s">
        <v>35</v>
      </c>
      <c r="Z24" s="7" t="s">
        <v>35</v>
      </c>
      <c r="AA24" s="7">
        <v>0</v>
      </c>
      <c r="AB24" s="63">
        <v>0</v>
      </c>
      <c r="AC24" s="13">
        <v>45131</v>
      </c>
      <c r="AD24" s="13">
        <v>45131</v>
      </c>
      <c r="AE24" s="32">
        <f t="shared" si="3"/>
        <v>5604900</v>
      </c>
      <c r="AF24" s="7" t="str">
        <f t="shared" si="4"/>
        <v>5 MESES</v>
      </c>
      <c r="AG24" s="14">
        <v>45131</v>
      </c>
      <c r="AH24" s="7" t="s">
        <v>51</v>
      </c>
      <c r="AI24" s="7" t="s">
        <v>31</v>
      </c>
      <c r="AJ24" s="7" t="s">
        <v>184</v>
      </c>
      <c r="AK24" s="15" t="s">
        <v>187</v>
      </c>
      <c r="AL24" s="13">
        <f t="shared" ca="1" si="0"/>
        <v>-427</v>
      </c>
    </row>
    <row r="25" spans="1:38" s="23" customFormat="1" ht="147" customHeight="1" thickBot="1" x14ac:dyDescent="0.3">
      <c r="A25" s="3">
        <v>24</v>
      </c>
      <c r="B25" s="7" t="s">
        <v>57</v>
      </c>
      <c r="C25" s="4">
        <v>2023000132</v>
      </c>
      <c r="D25" s="50">
        <v>45099</v>
      </c>
      <c r="E25" s="7" t="s">
        <v>181</v>
      </c>
      <c r="F25" s="18" t="s">
        <v>91</v>
      </c>
      <c r="G25" s="7" t="s">
        <v>165</v>
      </c>
      <c r="H25" s="61">
        <v>4000000</v>
      </c>
      <c r="I25" s="4" t="s">
        <v>34</v>
      </c>
      <c r="J25" s="54">
        <v>6</v>
      </c>
      <c r="K25" s="56" t="s">
        <v>166</v>
      </c>
      <c r="L25" s="64" t="s">
        <v>167</v>
      </c>
      <c r="M25" s="11" t="s">
        <v>148</v>
      </c>
      <c r="N25" s="11">
        <v>45104</v>
      </c>
      <c r="O25" s="4">
        <v>2023000130</v>
      </c>
      <c r="P25" s="50">
        <v>45104</v>
      </c>
      <c r="Q25" s="19" t="s">
        <v>35</v>
      </c>
      <c r="R25" s="9">
        <v>4000000</v>
      </c>
      <c r="S25" s="9">
        <v>4000000</v>
      </c>
      <c r="T25" s="21">
        <v>45106</v>
      </c>
      <c r="U25" s="22">
        <v>45288</v>
      </c>
      <c r="V25" s="4" t="s">
        <v>36</v>
      </c>
      <c r="W25" s="51" t="s">
        <v>35</v>
      </c>
      <c r="X25" s="63">
        <v>0</v>
      </c>
      <c r="Y25" s="17" t="s">
        <v>35</v>
      </c>
      <c r="Z25" s="7" t="s">
        <v>35</v>
      </c>
      <c r="AA25" s="7">
        <v>0</v>
      </c>
      <c r="AB25" s="63" t="s">
        <v>35</v>
      </c>
      <c r="AC25" s="7" t="s">
        <v>35</v>
      </c>
      <c r="AD25" s="7" t="s">
        <v>35</v>
      </c>
      <c r="AE25" s="32">
        <f t="shared" si="3"/>
        <v>4000000</v>
      </c>
      <c r="AF25" s="7" t="str">
        <f t="shared" si="4"/>
        <v>6 MESES</v>
      </c>
      <c r="AG25" s="14">
        <v>45288</v>
      </c>
      <c r="AH25" s="7" t="s">
        <v>154</v>
      </c>
      <c r="AI25" s="7" t="s">
        <v>158</v>
      </c>
      <c r="AJ25" s="7"/>
      <c r="AK25" s="15" t="str">
        <f t="shared" ref="AK25:AK31" ca="1" si="5">IF(AL25&lt;0,"TERMINADO",IF(AL25=0,"TERMINA HOY",IF(AL25&lt;15,"TERMINA EN "&amp;AL25&amp;" DIAS",IF(AL25&lt;45,"TERMINA EN  "&amp;AL25&amp;" DIAS",IF(AL25&lt;=60,"TERMINA EN MENOS DE DOS MESES",IF(AL25&gt;60,"EN EJECUCIÓN"))))))</f>
        <v>TERMINADO</v>
      </c>
      <c r="AL25" s="13">
        <f t="shared" ca="1" si="0"/>
        <v>-270</v>
      </c>
    </row>
    <row r="26" spans="1:38" s="23" customFormat="1" ht="147" customHeight="1" thickBot="1" x14ac:dyDescent="0.3">
      <c r="A26" s="3">
        <v>25</v>
      </c>
      <c r="B26" s="7" t="s">
        <v>61</v>
      </c>
      <c r="C26" s="4">
        <v>2023000114</v>
      </c>
      <c r="D26" s="50">
        <v>45079</v>
      </c>
      <c r="E26" s="7" t="s">
        <v>182</v>
      </c>
      <c r="F26" s="18" t="s">
        <v>82</v>
      </c>
      <c r="G26" s="7" t="s">
        <v>168</v>
      </c>
      <c r="H26" s="61">
        <v>10888500</v>
      </c>
      <c r="I26" s="4" t="s">
        <v>169</v>
      </c>
      <c r="J26" s="54">
        <v>1</v>
      </c>
      <c r="K26" s="56" t="s">
        <v>170</v>
      </c>
      <c r="L26" s="64" t="s">
        <v>171</v>
      </c>
      <c r="M26" s="11" t="s">
        <v>149</v>
      </c>
      <c r="N26" s="11">
        <v>45104</v>
      </c>
      <c r="O26" s="4">
        <v>2023000131</v>
      </c>
      <c r="P26" s="50">
        <v>45104</v>
      </c>
      <c r="Q26" s="19" t="s">
        <v>35</v>
      </c>
      <c r="R26" s="9">
        <v>10888500</v>
      </c>
      <c r="S26" s="9">
        <v>10888500</v>
      </c>
      <c r="T26" s="21">
        <v>45106</v>
      </c>
      <c r="U26" s="22">
        <v>45135</v>
      </c>
      <c r="V26" s="4" t="s">
        <v>36</v>
      </c>
      <c r="W26" s="51" t="s">
        <v>35</v>
      </c>
      <c r="X26" s="63">
        <v>0</v>
      </c>
      <c r="Y26" s="17" t="s">
        <v>35</v>
      </c>
      <c r="Z26" s="7" t="s">
        <v>35</v>
      </c>
      <c r="AA26" s="7">
        <v>0</v>
      </c>
      <c r="AB26" s="63" t="s">
        <v>35</v>
      </c>
      <c r="AC26" s="7" t="s">
        <v>35</v>
      </c>
      <c r="AD26" s="7" t="s">
        <v>35</v>
      </c>
      <c r="AE26" s="32">
        <f t="shared" si="3"/>
        <v>10888500</v>
      </c>
      <c r="AF26" s="7" t="str">
        <f t="shared" si="4"/>
        <v>1 MESES</v>
      </c>
      <c r="AG26" s="14">
        <v>45135</v>
      </c>
      <c r="AH26" s="7" t="s">
        <v>40</v>
      </c>
      <c r="AI26" s="7" t="s">
        <v>58</v>
      </c>
      <c r="AJ26" s="7"/>
      <c r="AK26" s="15" t="str">
        <f t="shared" ca="1" si="5"/>
        <v>TERMINADO</v>
      </c>
      <c r="AL26" s="13">
        <f t="shared" ca="1" si="0"/>
        <v>-423</v>
      </c>
    </row>
    <row r="27" spans="1:38" s="23" customFormat="1" ht="147" customHeight="1" thickBot="1" x14ac:dyDescent="0.3">
      <c r="A27" s="3">
        <v>26</v>
      </c>
      <c r="B27" s="7" t="s">
        <v>57</v>
      </c>
      <c r="C27" s="5">
        <v>2023000133</v>
      </c>
      <c r="D27" s="6">
        <v>45103</v>
      </c>
      <c r="E27" s="7" t="s">
        <v>179</v>
      </c>
      <c r="F27" s="8" t="s">
        <v>21</v>
      </c>
      <c r="G27" s="7" t="s">
        <v>172</v>
      </c>
      <c r="H27" s="9">
        <v>5330000</v>
      </c>
      <c r="I27" s="5" t="s">
        <v>151</v>
      </c>
      <c r="J27" s="54">
        <v>2</v>
      </c>
      <c r="K27" s="56" t="s">
        <v>173</v>
      </c>
      <c r="L27" s="64" t="s">
        <v>174</v>
      </c>
      <c r="M27" s="11" t="s">
        <v>175</v>
      </c>
      <c r="N27" s="11">
        <v>45104</v>
      </c>
      <c r="O27" s="4">
        <v>2023000132</v>
      </c>
      <c r="P27" s="50">
        <v>45104</v>
      </c>
      <c r="Q27" s="19" t="s">
        <v>35</v>
      </c>
      <c r="R27" s="9">
        <v>5330000</v>
      </c>
      <c r="S27" s="9">
        <v>5330000</v>
      </c>
      <c r="T27" s="21">
        <v>45106</v>
      </c>
      <c r="U27" s="22">
        <v>45166</v>
      </c>
      <c r="V27" s="4" t="s">
        <v>36</v>
      </c>
      <c r="W27" s="51" t="s">
        <v>35</v>
      </c>
      <c r="X27" s="63">
        <v>0</v>
      </c>
      <c r="Y27" s="17" t="s">
        <v>35</v>
      </c>
      <c r="Z27" s="7" t="s">
        <v>35</v>
      </c>
      <c r="AA27" s="7">
        <v>0</v>
      </c>
      <c r="AB27" s="63" t="s">
        <v>35</v>
      </c>
      <c r="AC27" s="7" t="s">
        <v>35</v>
      </c>
      <c r="AD27" s="7" t="s">
        <v>35</v>
      </c>
      <c r="AE27" s="32">
        <f t="shared" si="3"/>
        <v>5330000</v>
      </c>
      <c r="AF27" s="7" t="str">
        <f t="shared" si="4"/>
        <v>2 MESES</v>
      </c>
      <c r="AG27" s="14">
        <v>45166</v>
      </c>
      <c r="AH27" s="7" t="s">
        <v>192</v>
      </c>
      <c r="AI27" s="7" t="s">
        <v>193</v>
      </c>
      <c r="AJ27" s="7"/>
      <c r="AK27" s="15" t="str">
        <f t="shared" ca="1" si="5"/>
        <v>TERMINADO</v>
      </c>
      <c r="AL27" s="13">
        <f t="shared" ca="1" si="0"/>
        <v>-392</v>
      </c>
    </row>
    <row r="28" spans="1:38" s="23" customFormat="1" ht="147" customHeight="1" thickBot="1" x14ac:dyDescent="0.3">
      <c r="A28" s="3">
        <v>27</v>
      </c>
      <c r="B28" s="7" t="s">
        <v>32</v>
      </c>
      <c r="C28" s="5">
        <v>2023000134</v>
      </c>
      <c r="D28" s="6">
        <v>45103</v>
      </c>
      <c r="E28" s="7" t="s">
        <v>182</v>
      </c>
      <c r="F28" s="8" t="s">
        <v>91</v>
      </c>
      <c r="G28" s="7" t="s">
        <v>92</v>
      </c>
      <c r="H28" s="9">
        <v>24224950</v>
      </c>
      <c r="I28" s="5" t="s">
        <v>135</v>
      </c>
      <c r="J28" s="54">
        <v>5</v>
      </c>
      <c r="K28" s="56" t="s">
        <v>93</v>
      </c>
      <c r="L28" s="64" t="s">
        <v>177</v>
      </c>
      <c r="M28" s="11" t="s">
        <v>176</v>
      </c>
      <c r="N28" s="11">
        <v>45104</v>
      </c>
      <c r="O28" s="4">
        <v>2023000133</v>
      </c>
      <c r="P28" s="50">
        <v>45104</v>
      </c>
      <c r="Q28" s="19" t="s">
        <v>35</v>
      </c>
      <c r="R28" s="9">
        <v>24224950</v>
      </c>
      <c r="S28" s="9">
        <v>24224950</v>
      </c>
      <c r="T28" s="21">
        <v>45105</v>
      </c>
      <c r="U28" s="22">
        <v>45257</v>
      </c>
      <c r="V28" s="4" t="s">
        <v>36</v>
      </c>
      <c r="W28" s="51">
        <v>45255</v>
      </c>
      <c r="X28" s="63">
        <v>4000000</v>
      </c>
      <c r="Y28" s="51">
        <v>45255</v>
      </c>
      <c r="Z28" s="7" t="s">
        <v>39</v>
      </c>
      <c r="AA28" s="7">
        <v>1</v>
      </c>
      <c r="AB28" s="63" t="s">
        <v>35</v>
      </c>
      <c r="AC28" s="7" t="s">
        <v>35</v>
      </c>
      <c r="AD28" s="7" t="s">
        <v>35</v>
      </c>
      <c r="AE28" s="32">
        <f t="shared" si="3"/>
        <v>28224950</v>
      </c>
      <c r="AF28" s="7" t="str">
        <f t="shared" si="4"/>
        <v>6 MESES</v>
      </c>
      <c r="AG28" s="14">
        <v>45287</v>
      </c>
      <c r="AH28" s="7" t="s">
        <v>51</v>
      </c>
      <c r="AI28" s="7" t="s">
        <v>31</v>
      </c>
      <c r="AJ28" s="7" t="s">
        <v>217</v>
      </c>
      <c r="AK28" s="15" t="str">
        <f t="shared" ca="1" si="5"/>
        <v>TERMINADO</v>
      </c>
      <c r="AL28" s="13">
        <f t="shared" ca="1" si="0"/>
        <v>-271</v>
      </c>
    </row>
    <row r="29" spans="1:38" s="23" customFormat="1" ht="147" customHeight="1" thickBot="1" x14ac:dyDescent="0.3">
      <c r="A29" s="3">
        <v>28</v>
      </c>
      <c r="B29" s="7" t="s">
        <v>57</v>
      </c>
      <c r="C29" s="5">
        <v>2023000224</v>
      </c>
      <c r="D29" s="6">
        <v>45204</v>
      </c>
      <c r="E29" s="7" t="s">
        <v>214</v>
      </c>
      <c r="F29" s="8" t="s">
        <v>209</v>
      </c>
      <c r="G29" s="7" t="s">
        <v>205</v>
      </c>
      <c r="H29" s="9">
        <v>32411392</v>
      </c>
      <c r="I29" s="5" t="s">
        <v>206</v>
      </c>
      <c r="J29" s="54">
        <v>12</v>
      </c>
      <c r="K29" s="56" t="s">
        <v>207</v>
      </c>
      <c r="L29" s="64" t="s">
        <v>208</v>
      </c>
      <c r="M29" s="11" t="s">
        <v>204</v>
      </c>
      <c r="N29" s="11">
        <v>45211</v>
      </c>
      <c r="O29" s="4">
        <v>2023000231</v>
      </c>
      <c r="P29" s="50">
        <v>45211</v>
      </c>
      <c r="Q29" s="19" t="s">
        <v>35</v>
      </c>
      <c r="R29" s="9">
        <v>32411392</v>
      </c>
      <c r="S29" s="9">
        <v>32411392</v>
      </c>
      <c r="T29" s="21">
        <v>45240</v>
      </c>
      <c r="U29" s="22">
        <v>45605</v>
      </c>
      <c r="V29" s="4" t="s">
        <v>36</v>
      </c>
      <c r="W29" s="51" t="s">
        <v>35</v>
      </c>
      <c r="X29" s="63">
        <v>0</v>
      </c>
      <c r="Y29" s="17" t="s">
        <v>35</v>
      </c>
      <c r="Z29" s="7" t="s">
        <v>35</v>
      </c>
      <c r="AA29" s="7">
        <v>0</v>
      </c>
      <c r="AB29" s="63" t="s">
        <v>35</v>
      </c>
      <c r="AC29" s="7" t="s">
        <v>35</v>
      </c>
      <c r="AD29" s="7" t="s">
        <v>35</v>
      </c>
      <c r="AE29" s="32">
        <f t="shared" si="3"/>
        <v>32411392</v>
      </c>
      <c r="AF29" s="7" t="str">
        <f t="shared" si="4"/>
        <v>12 MESES</v>
      </c>
      <c r="AG29" s="22">
        <v>45605</v>
      </c>
      <c r="AH29" s="7" t="s">
        <v>56</v>
      </c>
      <c r="AI29" s="7" t="s">
        <v>59</v>
      </c>
      <c r="AJ29" s="69" t="s">
        <v>216</v>
      </c>
      <c r="AK29" s="15" t="str">
        <f t="shared" ca="1" si="5"/>
        <v>TERMINA EN MENOS DE DOS MESES</v>
      </c>
      <c r="AL29" s="13">
        <f t="shared" ca="1" si="0"/>
        <v>47</v>
      </c>
    </row>
    <row r="30" spans="1:38" s="23" customFormat="1" ht="147" customHeight="1" thickBot="1" x14ac:dyDescent="0.3">
      <c r="A30" s="3">
        <v>29</v>
      </c>
      <c r="B30" s="7" t="s">
        <v>57</v>
      </c>
      <c r="C30" s="5">
        <v>2023000242</v>
      </c>
      <c r="D30" s="6">
        <v>45230</v>
      </c>
      <c r="E30" s="7" t="s">
        <v>182</v>
      </c>
      <c r="F30" s="8" t="s">
        <v>210</v>
      </c>
      <c r="G30" s="7" t="s">
        <v>211</v>
      </c>
      <c r="H30" s="9">
        <v>31592488</v>
      </c>
      <c r="I30" s="5" t="s">
        <v>212</v>
      </c>
      <c r="J30" s="54">
        <v>58</v>
      </c>
      <c r="K30" s="56" t="s">
        <v>78</v>
      </c>
      <c r="L30" s="65" t="s">
        <v>79</v>
      </c>
      <c r="M30" s="11" t="s">
        <v>213</v>
      </c>
      <c r="N30" s="11">
        <v>45233</v>
      </c>
      <c r="O30" s="4">
        <v>2023000251</v>
      </c>
      <c r="P30" s="50">
        <v>45233</v>
      </c>
      <c r="Q30" s="19" t="s">
        <v>35</v>
      </c>
      <c r="R30" s="9">
        <v>31592488</v>
      </c>
      <c r="S30" s="9">
        <v>31592488</v>
      </c>
      <c r="T30" s="21">
        <v>45233</v>
      </c>
      <c r="U30" s="22">
        <v>45290</v>
      </c>
      <c r="V30" s="4" t="s">
        <v>36</v>
      </c>
      <c r="W30" s="51" t="s">
        <v>35</v>
      </c>
      <c r="X30" s="63">
        <v>0</v>
      </c>
      <c r="Y30" s="17" t="s">
        <v>35</v>
      </c>
      <c r="Z30" s="7" t="s">
        <v>35</v>
      </c>
      <c r="AA30" s="7">
        <v>0</v>
      </c>
      <c r="AB30" s="63" t="s">
        <v>35</v>
      </c>
      <c r="AC30" s="7" t="s">
        <v>35</v>
      </c>
      <c r="AD30" s="7" t="s">
        <v>35</v>
      </c>
      <c r="AE30" s="32">
        <f t="shared" si="3"/>
        <v>31592488</v>
      </c>
      <c r="AF30" s="7" t="str">
        <f>(J30+AA30) &amp; " DIAS"</f>
        <v>58 DIAS</v>
      </c>
      <c r="AG30" s="14">
        <v>45290</v>
      </c>
      <c r="AH30" s="7" t="s">
        <v>154</v>
      </c>
      <c r="AI30" s="7" t="s">
        <v>158</v>
      </c>
      <c r="AJ30" s="7"/>
      <c r="AK30" s="15" t="str">
        <f t="shared" ca="1" si="5"/>
        <v>TERMINADO</v>
      </c>
      <c r="AL30" s="13">
        <f t="shared" ca="1" si="0"/>
        <v>-268</v>
      </c>
    </row>
    <row r="31" spans="1:38" s="23" customFormat="1" ht="147" customHeight="1" thickBot="1" x14ac:dyDescent="0.3">
      <c r="A31" s="3">
        <v>30</v>
      </c>
      <c r="B31" s="7" t="s">
        <v>61</v>
      </c>
      <c r="C31" s="5">
        <v>2023000262</v>
      </c>
      <c r="D31" s="6">
        <v>45254</v>
      </c>
      <c r="E31" s="7" t="s">
        <v>221</v>
      </c>
      <c r="F31" s="8" t="s">
        <v>226</v>
      </c>
      <c r="G31" s="7" t="s">
        <v>222</v>
      </c>
      <c r="H31" s="9">
        <v>2000000</v>
      </c>
      <c r="I31" s="5" t="s">
        <v>39</v>
      </c>
      <c r="J31" s="54">
        <v>1</v>
      </c>
      <c r="K31" s="56" t="s">
        <v>223</v>
      </c>
      <c r="L31" s="65" t="s">
        <v>224</v>
      </c>
      <c r="M31" s="11" t="s">
        <v>225</v>
      </c>
      <c r="N31" s="11">
        <v>45259</v>
      </c>
      <c r="O31" s="4">
        <v>2023000267</v>
      </c>
      <c r="P31" s="50">
        <v>45259</v>
      </c>
      <c r="Q31" s="19" t="s">
        <v>35</v>
      </c>
      <c r="R31" s="9">
        <v>2000000</v>
      </c>
      <c r="S31" s="9">
        <v>2000000</v>
      </c>
      <c r="T31" s="21">
        <v>45259</v>
      </c>
      <c r="U31" s="22">
        <v>45288</v>
      </c>
      <c r="V31" s="4" t="s">
        <v>36</v>
      </c>
      <c r="W31" s="51" t="s">
        <v>35</v>
      </c>
      <c r="X31" s="63">
        <v>0</v>
      </c>
      <c r="Y31" s="17" t="s">
        <v>35</v>
      </c>
      <c r="Z31" s="7" t="s">
        <v>35</v>
      </c>
      <c r="AA31" s="7">
        <v>0</v>
      </c>
      <c r="AB31" s="63" t="s">
        <v>35</v>
      </c>
      <c r="AC31" s="7" t="s">
        <v>35</v>
      </c>
      <c r="AD31" s="7" t="s">
        <v>35</v>
      </c>
      <c r="AE31" s="32">
        <f t="shared" si="3"/>
        <v>2000000</v>
      </c>
      <c r="AF31" s="7" t="str">
        <f>(J31+AA31) &amp; " MESES"</f>
        <v>1 MESES</v>
      </c>
      <c r="AG31" s="14">
        <v>45288</v>
      </c>
      <c r="AH31" s="7" t="s">
        <v>40</v>
      </c>
      <c r="AI31" s="7" t="s">
        <v>58</v>
      </c>
      <c r="AJ31" s="7"/>
      <c r="AK31" s="15" t="str">
        <f t="shared" ca="1" si="5"/>
        <v>TERMINADO</v>
      </c>
      <c r="AL31" s="13">
        <f t="shared" ca="1" si="0"/>
        <v>-270</v>
      </c>
    </row>
    <row r="32" spans="1:38" x14ac:dyDescent="0.25">
      <c r="M32" s="23"/>
      <c r="N32" s="23"/>
      <c r="T32" s="16"/>
      <c r="Y32" s="16"/>
      <c r="AL32" s="13">
        <f t="shared" ca="1" si="0"/>
        <v>-45558</v>
      </c>
    </row>
    <row r="33" spans="13:38" x14ac:dyDescent="0.25">
      <c r="M33" s="23"/>
      <c r="N33" s="23"/>
      <c r="T33" s="16"/>
      <c r="Y33" s="16"/>
      <c r="AL33" s="13">
        <f t="shared" ca="1" si="0"/>
        <v>-45558</v>
      </c>
    </row>
    <row r="34" spans="13:38" x14ac:dyDescent="0.25">
      <c r="M34" s="23"/>
      <c r="N34" s="23"/>
      <c r="T34" s="16"/>
      <c r="Y34" s="16"/>
      <c r="AL34" s="13">
        <f t="shared" ref="AL34:AL57" ca="1" si="6">AG34-TODAY()</f>
        <v>-45558</v>
      </c>
    </row>
    <row r="35" spans="13:38" x14ac:dyDescent="0.25">
      <c r="M35" s="23"/>
      <c r="N35" s="23"/>
      <c r="T35" s="16"/>
      <c r="Y35" s="16"/>
      <c r="AL35" s="13">
        <f t="shared" ca="1" si="6"/>
        <v>-45558</v>
      </c>
    </row>
    <row r="36" spans="13:38" x14ac:dyDescent="0.25">
      <c r="M36" s="23"/>
      <c r="N36" s="23"/>
      <c r="T36" s="16"/>
      <c r="Y36" s="16"/>
      <c r="AL36" s="13">
        <f t="shared" ca="1" si="6"/>
        <v>-45558</v>
      </c>
    </row>
    <row r="37" spans="13:38" x14ac:dyDescent="0.25">
      <c r="T37" s="16"/>
      <c r="Y37" s="16"/>
      <c r="AL37" s="13">
        <f t="shared" ca="1" si="6"/>
        <v>-45558</v>
      </c>
    </row>
    <row r="38" spans="13:38" x14ac:dyDescent="0.25">
      <c r="T38" s="16"/>
      <c r="Y38" s="16"/>
      <c r="AL38" s="13">
        <f t="shared" ca="1" si="6"/>
        <v>-45558</v>
      </c>
    </row>
    <row r="39" spans="13:38" x14ac:dyDescent="0.25">
      <c r="T39" s="16"/>
      <c r="Y39" s="16"/>
      <c r="AL39" s="13">
        <f t="shared" ca="1" si="6"/>
        <v>-45558</v>
      </c>
    </row>
    <row r="40" spans="13:38" x14ac:dyDescent="0.25">
      <c r="T40" s="16"/>
      <c r="Y40" s="16"/>
      <c r="AL40" s="13">
        <f t="shared" ca="1" si="6"/>
        <v>-45558</v>
      </c>
    </row>
    <row r="41" spans="13:38" x14ac:dyDescent="0.25">
      <c r="T41" s="16"/>
      <c r="Y41" s="16"/>
      <c r="AL41" s="13">
        <f t="shared" ca="1" si="6"/>
        <v>-45558</v>
      </c>
    </row>
    <row r="42" spans="13:38" x14ac:dyDescent="0.25">
      <c r="T42" s="16"/>
      <c r="Y42" s="16"/>
      <c r="AL42" s="13">
        <f t="shared" ca="1" si="6"/>
        <v>-45558</v>
      </c>
    </row>
    <row r="43" spans="13:38" x14ac:dyDescent="0.25">
      <c r="T43" s="16"/>
      <c r="Y43" s="16"/>
      <c r="AL43" s="13">
        <f t="shared" ca="1" si="6"/>
        <v>-45558</v>
      </c>
    </row>
    <row r="44" spans="13:38" x14ac:dyDescent="0.25">
      <c r="T44" s="16"/>
      <c r="Y44" s="16"/>
      <c r="AL44" s="13">
        <f t="shared" ca="1" si="6"/>
        <v>-45558</v>
      </c>
    </row>
    <row r="45" spans="13:38" x14ac:dyDescent="0.25">
      <c r="T45" s="16"/>
      <c r="Y45" s="16"/>
      <c r="AL45" s="13">
        <f t="shared" ca="1" si="6"/>
        <v>-45558</v>
      </c>
    </row>
    <row r="46" spans="13:38" x14ac:dyDescent="0.25">
      <c r="T46" s="16"/>
      <c r="Y46" s="16"/>
      <c r="AL46" s="13">
        <f t="shared" ca="1" si="6"/>
        <v>-45558</v>
      </c>
    </row>
    <row r="47" spans="13:38" x14ac:dyDescent="0.25">
      <c r="T47" s="16"/>
      <c r="Y47" s="16"/>
      <c r="AL47" s="13">
        <f t="shared" ca="1" si="6"/>
        <v>-45558</v>
      </c>
    </row>
    <row r="48" spans="13:38" x14ac:dyDescent="0.25">
      <c r="T48" s="16"/>
      <c r="Y48" s="16"/>
      <c r="AL48" s="13">
        <f t="shared" ca="1" si="6"/>
        <v>-45558</v>
      </c>
    </row>
    <row r="49" spans="20:38" x14ac:dyDescent="0.25">
      <c r="T49" s="16"/>
      <c r="Y49" s="16"/>
      <c r="AL49" s="13">
        <f t="shared" ca="1" si="6"/>
        <v>-45558</v>
      </c>
    </row>
    <row r="50" spans="20:38" x14ac:dyDescent="0.25">
      <c r="T50" s="16"/>
      <c r="Y50" s="16"/>
      <c r="AL50" s="13">
        <f t="shared" ca="1" si="6"/>
        <v>-45558</v>
      </c>
    </row>
    <row r="51" spans="20:38" x14ac:dyDescent="0.25">
      <c r="T51" s="16"/>
      <c r="Y51" s="16"/>
      <c r="AL51" s="13">
        <f t="shared" ca="1" si="6"/>
        <v>-45558</v>
      </c>
    </row>
    <row r="52" spans="20:38" x14ac:dyDescent="0.25">
      <c r="T52" s="16"/>
      <c r="Y52" s="16"/>
      <c r="AL52" s="13">
        <f t="shared" ca="1" si="6"/>
        <v>-45558</v>
      </c>
    </row>
    <row r="53" spans="20:38" x14ac:dyDescent="0.25">
      <c r="T53" s="16"/>
      <c r="Y53" s="16"/>
      <c r="AL53" s="13">
        <f t="shared" ca="1" si="6"/>
        <v>-45558</v>
      </c>
    </row>
    <row r="54" spans="20:38" x14ac:dyDescent="0.25">
      <c r="T54" s="16"/>
      <c r="Y54" s="16"/>
      <c r="AL54" s="13">
        <f t="shared" ca="1" si="6"/>
        <v>-45558</v>
      </c>
    </row>
    <row r="55" spans="20:38" x14ac:dyDescent="0.25">
      <c r="T55" s="16"/>
      <c r="Y55" s="16"/>
      <c r="AL55" s="13">
        <f t="shared" ca="1" si="6"/>
        <v>-45558</v>
      </c>
    </row>
    <row r="56" spans="20:38" x14ac:dyDescent="0.25">
      <c r="T56" s="16"/>
      <c r="Y56" s="16"/>
      <c r="AL56" s="13">
        <f t="shared" ca="1" si="6"/>
        <v>-45558</v>
      </c>
    </row>
    <row r="57" spans="20:38" x14ac:dyDescent="0.25">
      <c r="T57" s="16"/>
      <c r="Y57" s="16"/>
      <c r="AL57" s="13">
        <f t="shared" ca="1" si="6"/>
        <v>-45558</v>
      </c>
    </row>
    <row r="58" spans="20:38" x14ac:dyDescent="0.25">
      <c r="T58" s="16"/>
      <c r="Y58" s="16"/>
    </row>
    <row r="59" spans="20:38" x14ac:dyDescent="0.25">
      <c r="T59" s="16"/>
      <c r="Y59" s="16"/>
    </row>
    <row r="60" spans="20:38" x14ac:dyDescent="0.25">
      <c r="T60" s="16"/>
      <c r="Y60" s="16"/>
    </row>
    <row r="61" spans="20:38" x14ac:dyDescent="0.25">
      <c r="T61" s="16"/>
      <c r="Y61" s="16"/>
    </row>
    <row r="62" spans="20:38" x14ac:dyDescent="0.25">
      <c r="T62" s="16"/>
      <c r="Y62" s="16"/>
    </row>
    <row r="63" spans="20:38" x14ac:dyDescent="0.25">
      <c r="T63" s="16"/>
      <c r="Y63" s="16"/>
    </row>
    <row r="64" spans="20:38" x14ac:dyDescent="0.25">
      <c r="T64" s="16"/>
      <c r="Y64" s="16"/>
    </row>
    <row r="65" spans="20:25" x14ac:dyDescent="0.25">
      <c r="T65" s="16"/>
      <c r="Y65" s="16"/>
    </row>
    <row r="66" spans="20:25" x14ac:dyDescent="0.25">
      <c r="T66" s="16"/>
      <c r="Y66" s="16"/>
    </row>
    <row r="67" spans="20:25" x14ac:dyDescent="0.25">
      <c r="T67" s="16"/>
      <c r="Y67" s="16"/>
    </row>
    <row r="68" spans="20:25" x14ac:dyDescent="0.25">
      <c r="T68" s="16"/>
      <c r="Y68" s="16"/>
    </row>
    <row r="69" spans="20:25" x14ac:dyDescent="0.25">
      <c r="T69" s="16"/>
      <c r="Y69" s="16"/>
    </row>
    <row r="70" spans="20:25" x14ac:dyDescent="0.25">
      <c r="T70" s="16"/>
      <c r="Y70" s="16"/>
    </row>
    <row r="71" spans="20:25" x14ac:dyDescent="0.25">
      <c r="T71" s="16"/>
      <c r="Y71" s="16"/>
    </row>
    <row r="72" spans="20:25" x14ac:dyDescent="0.25">
      <c r="T72" s="16"/>
      <c r="Y72" s="16"/>
    </row>
    <row r="73" spans="20:25" x14ac:dyDescent="0.25">
      <c r="T73" s="16"/>
      <c r="Y73" s="16"/>
    </row>
    <row r="74" spans="20:25" x14ac:dyDescent="0.25">
      <c r="T74" s="16"/>
      <c r="Y74" s="16"/>
    </row>
    <row r="75" spans="20:25" x14ac:dyDescent="0.25">
      <c r="T75" s="16"/>
      <c r="Y75" s="16"/>
    </row>
    <row r="76" spans="20:25" x14ac:dyDescent="0.25">
      <c r="T76" s="16"/>
      <c r="Y76" s="16"/>
    </row>
    <row r="77" spans="20:25" x14ac:dyDescent="0.25">
      <c r="T77" s="16"/>
      <c r="Y77" s="16"/>
    </row>
    <row r="78" spans="20:25" x14ac:dyDescent="0.25">
      <c r="T78" s="16"/>
      <c r="Y78" s="16"/>
    </row>
    <row r="79" spans="20:25" x14ac:dyDescent="0.25">
      <c r="T79" s="16"/>
      <c r="Y79" s="16"/>
    </row>
    <row r="80" spans="20:25" x14ac:dyDescent="0.25">
      <c r="T80" s="16"/>
      <c r="Y80" s="16"/>
    </row>
    <row r="81" spans="20:25" x14ac:dyDescent="0.25">
      <c r="T81" s="16"/>
      <c r="Y81" s="16"/>
    </row>
    <row r="82" spans="20:25" x14ac:dyDescent="0.25">
      <c r="T82" s="16"/>
      <c r="Y82" s="16"/>
    </row>
    <row r="83" spans="20:25" x14ac:dyDescent="0.25">
      <c r="T83" s="16"/>
      <c r="Y83" s="16"/>
    </row>
    <row r="84" spans="20:25" x14ac:dyDescent="0.25">
      <c r="T84" s="16"/>
      <c r="Y84" s="16"/>
    </row>
    <row r="85" spans="20:25" x14ac:dyDescent="0.25">
      <c r="T85" s="16"/>
      <c r="Y85" s="16"/>
    </row>
    <row r="86" spans="20:25" x14ac:dyDescent="0.25">
      <c r="T86" s="16"/>
      <c r="Y86" s="16"/>
    </row>
    <row r="87" spans="20:25" x14ac:dyDescent="0.25">
      <c r="T87" s="16"/>
      <c r="Y87" s="16"/>
    </row>
    <row r="88" spans="20:25" x14ac:dyDescent="0.25">
      <c r="T88" s="16"/>
      <c r="Y88" s="16"/>
    </row>
    <row r="89" spans="20:25" x14ac:dyDescent="0.25">
      <c r="T89" s="16"/>
      <c r="Y89" s="16"/>
    </row>
    <row r="90" spans="20:25" x14ac:dyDescent="0.25">
      <c r="T90" s="16"/>
      <c r="Y90" s="16"/>
    </row>
    <row r="91" spans="20:25" x14ac:dyDescent="0.25">
      <c r="T91" s="16"/>
      <c r="Y91" s="16"/>
    </row>
    <row r="92" spans="20:25" x14ac:dyDescent="0.25">
      <c r="T92" s="16"/>
      <c r="Y92" s="16"/>
    </row>
    <row r="93" spans="20:25" x14ac:dyDescent="0.25">
      <c r="T93" s="16"/>
      <c r="Y93" s="16"/>
    </row>
    <row r="94" spans="20:25" x14ac:dyDescent="0.25">
      <c r="T94" s="16"/>
      <c r="Y94" s="16"/>
    </row>
    <row r="95" spans="20:25" x14ac:dyDescent="0.25">
      <c r="T95" s="16"/>
      <c r="Y95" s="16"/>
    </row>
    <row r="96" spans="20:25" x14ac:dyDescent="0.25">
      <c r="T96" s="16"/>
      <c r="Y96" s="16"/>
    </row>
    <row r="97" spans="20:25" x14ac:dyDescent="0.25">
      <c r="T97" s="16"/>
      <c r="Y97" s="16"/>
    </row>
    <row r="98" spans="20:25" x14ac:dyDescent="0.25">
      <c r="T98" s="16"/>
      <c r="Y98" s="16"/>
    </row>
    <row r="99" spans="20:25" x14ac:dyDescent="0.25">
      <c r="T99" s="16"/>
      <c r="Y99" s="16"/>
    </row>
    <row r="100" spans="20:25" x14ac:dyDescent="0.25">
      <c r="T100" s="16"/>
      <c r="Y100" s="16"/>
    </row>
    <row r="101" spans="20:25" x14ac:dyDescent="0.25">
      <c r="T101" s="16"/>
      <c r="Y101" s="16"/>
    </row>
    <row r="102" spans="20:25" x14ac:dyDescent="0.25">
      <c r="T102" s="16"/>
      <c r="Y102" s="16"/>
    </row>
    <row r="103" spans="20:25" x14ac:dyDescent="0.25">
      <c r="T103" s="16"/>
      <c r="Y103" s="16"/>
    </row>
    <row r="104" spans="20:25" x14ac:dyDescent="0.25">
      <c r="T104" s="16"/>
      <c r="Y104" s="16"/>
    </row>
    <row r="105" spans="20:25" x14ac:dyDescent="0.25">
      <c r="T105" s="16"/>
      <c r="Y105" s="16"/>
    </row>
    <row r="106" spans="20:25" x14ac:dyDescent="0.25">
      <c r="T106" s="16"/>
      <c r="Y106" s="16"/>
    </row>
    <row r="107" spans="20:25" x14ac:dyDescent="0.25">
      <c r="T107" s="16"/>
      <c r="Y107" s="16"/>
    </row>
    <row r="108" spans="20:25" x14ac:dyDescent="0.25">
      <c r="T108" s="16"/>
      <c r="Y108" s="16"/>
    </row>
    <row r="109" spans="20:25" x14ac:dyDescent="0.25">
      <c r="T109" s="16"/>
      <c r="Y109" s="16"/>
    </row>
    <row r="110" spans="20:25" x14ac:dyDescent="0.25">
      <c r="T110" s="16"/>
      <c r="Y110" s="16"/>
    </row>
    <row r="111" spans="20:25" x14ac:dyDescent="0.25">
      <c r="T111" s="16"/>
      <c r="Y111" s="16"/>
    </row>
    <row r="112" spans="20:25" x14ac:dyDescent="0.25">
      <c r="T112" s="16"/>
      <c r="Y112" s="16"/>
    </row>
    <row r="113" spans="20:25" x14ac:dyDescent="0.25">
      <c r="T113" s="16"/>
      <c r="Y113" s="16"/>
    </row>
    <row r="114" spans="20:25" x14ac:dyDescent="0.25">
      <c r="T114" s="16"/>
      <c r="Y114" s="16"/>
    </row>
    <row r="115" spans="20:25" x14ac:dyDescent="0.25">
      <c r="T115" s="16"/>
      <c r="Y115" s="16"/>
    </row>
    <row r="116" spans="20:25" x14ac:dyDescent="0.25">
      <c r="T116" s="16"/>
      <c r="Y116" s="16"/>
    </row>
    <row r="117" spans="20:25" x14ac:dyDescent="0.25">
      <c r="T117" s="16"/>
      <c r="Y117" s="16"/>
    </row>
    <row r="118" spans="20:25" x14ac:dyDescent="0.25">
      <c r="T118" s="16"/>
      <c r="Y118" s="16"/>
    </row>
    <row r="119" spans="20:25" x14ac:dyDescent="0.25">
      <c r="T119" s="16"/>
      <c r="Y119" s="16"/>
    </row>
    <row r="120" spans="20:25" x14ac:dyDescent="0.25">
      <c r="T120" s="16"/>
      <c r="Y120" s="16"/>
    </row>
    <row r="121" spans="20:25" x14ac:dyDescent="0.25">
      <c r="T121" s="16"/>
      <c r="Y121" s="16"/>
    </row>
    <row r="122" spans="20:25" x14ac:dyDescent="0.25">
      <c r="T122" s="16"/>
      <c r="Y122" s="16"/>
    </row>
    <row r="123" spans="20:25" x14ac:dyDescent="0.25">
      <c r="T123" s="16"/>
      <c r="Y123" s="16"/>
    </row>
    <row r="124" spans="20:25" x14ac:dyDescent="0.25">
      <c r="T124" s="16"/>
      <c r="Y124" s="16"/>
    </row>
    <row r="125" spans="20:25" x14ac:dyDescent="0.25">
      <c r="T125" s="16"/>
      <c r="Y125" s="16"/>
    </row>
    <row r="126" spans="20:25" x14ac:dyDescent="0.25">
      <c r="T126" s="16"/>
      <c r="Y126" s="16"/>
    </row>
    <row r="127" spans="20:25" x14ac:dyDescent="0.25">
      <c r="T127" s="16"/>
      <c r="Y127" s="16"/>
    </row>
    <row r="128" spans="20:25" x14ac:dyDescent="0.25">
      <c r="T128" s="16"/>
      <c r="Y128" s="16"/>
    </row>
    <row r="129" spans="20:25" x14ac:dyDescent="0.25">
      <c r="T129" s="16"/>
      <c r="Y129" s="16"/>
    </row>
    <row r="130" spans="20:25" x14ac:dyDescent="0.25">
      <c r="T130" s="16"/>
      <c r="Y130" s="16"/>
    </row>
    <row r="131" spans="20:25" x14ac:dyDescent="0.25">
      <c r="T131" s="16"/>
      <c r="Y131" s="16"/>
    </row>
    <row r="132" spans="20:25" x14ac:dyDescent="0.25">
      <c r="T132" s="16"/>
      <c r="Y132" s="16"/>
    </row>
    <row r="133" spans="20:25" x14ac:dyDescent="0.25">
      <c r="T133" s="16"/>
      <c r="Y133" s="16"/>
    </row>
    <row r="134" spans="20:25" x14ac:dyDescent="0.25">
      <c r="T134" s="16"/>
      <c r="Y134" s="16"/>
    </row>
    <row r="135" spans="20:25" x14ac:dyDescent="0.25">
      <c r="T135" s="16"/>
      <c r="Y135" s="16"/>
    </row>
    <row r="136" spans="20:25" x14ac:dyDescent="0.25">
      <c r="T136" s="16"/>
      <c r="Y136" s="16"/>
    </row>
    <row r="137" spans="20:25" x14ac:dyDescent="0.25">
      <c r="T137" s="16"/>
      <c r="Y137" s="16"/>
    </row>
    <row r="138" spans="20:25" x14ac:dyDescent="0.25">
      <c r="T138" s="16"/>
      <c r="Y138" s="16"/>
    </row>
    <row r="139" spans="20:25" x14ac:dyDescent="0.25">
      <c r="T139" s="16"/>
      <c r="Y139" s="16"/>
    </row>
    <row r="140" spans="20:25" x14ac:dyDescent="0.25">
      <c r="T140" s="16"/>
      <c r="Y140" s="16"/>
    </row>
    <row r="141" spans="20:25" x14ac:dyDescent="0.25">
      <c r="T141" s="16"/>
      <c r="Y141" s="16"/>
    </row>
    <row r="142" spans="20:25" x14ac:dyDescent="0.25">
      <c r="T142" s="16"/>
      <c r="Y142" s="16"/>
    </row>
    <row r="143" spans="20:25" x14ac:dyDescent="0.25">
      <c r="T143" s="16"/>
      <c r="Y143" s="16"/>
    </row>
    <row r="144" spans="20:25" x14ac:dyDescent="0.25">
      <c r="T144" s="16"/>
      <c r="Y144" s="16"/>
    </row>
    <row r="145" spans="20:25" x14ac:dyDescent="0.25">
      <c r="T145" s="16"/>
      <c r="Y145" s="16"/>
    </row>
    <row r="146" spans="20:25" x14ac:dyDescent="0.25">
      <c r="T146" s="16"/>
      <c r="Y146" s="16"/>
    </row>
    <row r="147" spans="20:25" x14ac:dyDescent="0.25">
      <c r="T147" s="16"/>
      <c r="Y147" s="16"/>
    </row>
    <row r="148" spans="20:25" x14ac:dyDescent="0.25">
      <c r="T148" s="16"/>
      <c r="Y148" s="16"/>
    </row>
    <row r="149" spans="20:25" x14ac:dyDescent="0.25">
      <c r="T149" s="16"/>
      <c r="Y149" s="16"/>
    </row>
    <row r="150" spans="20:25" x14ac:dyDescent="0.25">
      <c r="T150" s="16"/>
      <c r="Y150" s="16"/>
    </row>
    <row r="151" spans="20:25" x14ac:dyDescent="0.25">
      <c r="T151" s="16"/>
      <c r="Y151" s="16"/>
    </row>
    <row r="152" spans="20:25" x14ac:dyDescent="0.25">
      <c r="T152" s="16"/>
      <c r="Y152" s="16"/>
    </row>
    <row r="153" spans="20:25" x14ac:dyDescent="0.25">
      <c r="T153" s="16"/>
      <c r="Y153" s="16"/>
    </row>
    <row r="154" spans="20:25" x14ac:dyDescent="0.25">
      <c r="T154" s="16"/>
      <c r="Y154" s="16"/>
    </row>
    <row r="155" spans="20:25" x14ac:dyDescent="0.25">
      <c r="T155" s="16"/>
      <c r="Y155" s="16"/>
    </row>
    <row r="156" spans="20:25" x14ac:dyDescent="0.25">
      <c r="T156" s="16"/>
      <c r="Y156" s="16"/>
    </row>
    <row r="157" spans="20:25" x14ac:dyDescent="0.25">
      <c r="T157" s="16"/>
      <c r="Y157" s="16"/>
    </row>
    <row r="158" spans="20:25" x14ac:dyDescent="0.25">
      <c r="T158" s="16"/>
      <c r="Y158" s="16"/>
    </row>
    <row r="159" spans="20:25" x14ac:dyDescent="0.25">
      <c r="T159" s="16"/>
      <c r="Y159" s="16"/>
    </row>
    <row r="160" spans="20:25" x14ac:dyDescent="0.25">
      <c r="T160" s="16"/>
      <c r="Y160" s="16"/>
    </row>
    <row r="161" spans="20:25" x14ac:dyDescent="0.25">
      <c r="T161" s="16"/>
      <c r="Y161" s="16"/>
    </row>
    <row r="162" spans="20:25" x14ac:dyDescent="0.25">
      <c r="T162" s="16"/>
      <c r="Y162" s="16"/>
    </row>
    <row r="163" spans="20:25" x14ac:dyDescent="0.25">
      <c r="T163" s="16"/>
      <c r="Y163" s="16"/>
    </row>
    <row r="164" spans="20:25" x14ac:dyDescent="0.25">
      <c r="T164" s="16"/>
      <c r="Y164" s="16"/>
    </row>
    <row r="165" spans="20:25" x14ac:dyDescent="0.25">
      <c r="T165" s="16"/>
      <c r="Y165" s="16"/>
    </row>
    <row r="166" spans="20:25" x14ac:dyDescent="0.25">
      <c r="T166" s="16"/>
      <c r="Y166" s="16"/>
    </row>
    <row r="167" spans="20:25" x14ac:dyDescent="0.25">
      <c r="T167" s="16"/>
      <c r="Y167" s="16"/>
    </row>
    <row r="168" spans="20:25" x14ac:dyDescent="0.25">
      <c r="T168" s="16"/>
      <c r="Y168" s="16"/>
    </row>
    <row r="169" spans="20:25" x14ac:dyDescent="0.25">
      <c r="T169" s="16"/>
      <c r="Y169" s="16"/>
    </row>
    <row r="170" spans="20:25" x14ac:dyDescent="0.25">
      <c r="T170" s="16"/>
      <c r="Y170" s="16"/>
    </row>
    <row r="171" spans="20:25" x14ac:dyDescent="0.25">
      <c r="T171" s="16"/>
      <c r="Y171" s="16"/>
    </row>
    <row r="172" spans="20:25" x14ac:dyDescent="0.25">
      <c r="T172" s="16"/>
      <c r="Y172" s="16"/>
    </row>
    <row r="173" spans="20:25" x14ac:dyDescent="0.25">
      <c r="T173" s="16"/>
      <c r="Y173" s="16"/>
    </row>
    <row r="174" spans="20:25" x14ac:dyDescent="0.25">
      <c r="T174" s="16"/>
      <c r="Y174" s="16"/>
    </row>
    <row r="175" spans="20:25" x14ac:dyDescent="0.25">
      <c r="T175" s="16"/>
      <c r="Y175" s="16"/>
    </row>
    <row r="176" spans="20:25" x14ac:dyDescent="0.25">
      <c r="T176" s="16"/>
      <c r="Y176" s="16"/>
    </row>
    <row r="177" spans="20:25" x14ac:dyDescent="0.25">
      <c r="T177" s="16"/>
      <c r="Y177" s="16"/>
    </row>
    <row r="178" spans="20:25" x14ac:dyDescent="0.25">
      <c r="T178" s="16"/>
      <c r="Y178" s="16"/>
    </row>
    <row r="179" spans="20:25" x14ac:dyDescent="0.25">
      <c r="T179" s="16"/>
      <c r="Y179" s="16"/>
    </row>
    <row r="180" spans="20:25" x14ac:dyDescent="0.25">
      <c r="T180" s="16"/>
      <c r="Y180" s="16"/>
    </row>
    <row r="181" spans="20:25" x14ac:dyDescent="0.25">
      <c r="T181" s="16"/>
      <c r="Y181" s="16"/>
    </row>
    <row r="182" spans="20:25" x14ac:dyDescent="0.25">
      <c r="T182" s="16"/>
      <c r="Y182" s="16"/>
    </row>
    <row r="183" spans="20:25" x14ac:dyDescent="0.25">
      <c r="T183" s="16"/>
      <c r="Y183" s="16"/>
    </row>
    <row r="184" spans="20:25" x14ac:dyDescent="0.25">
      <c r="T184" s="16"/>
      <c r="Y184" s="16"/>
    </row>
    <row r="185" spans="20:25" x14ac:dyDescent="0.25">
      <c r="T185" s="16"/>
      <c r="Y185" s="16"/>
    </row>
    <row r="186" spans="20:25" x14ac:dyDescent="0.25">
      <c r="T186" s="16"/>
      <c r="Y186" s="16"/>
    </row>
    <row r="187" spans="20:25" x14ac:dyDescent="0.25">
      <c r="T187" s="16"/>
      <c r="Y187" s="16"/>
    </row>
    <row r="188" spans="20:25" x14ac:dyDescent="0.25">
      <c r="T188" s="16"/>
      <c r="Y188" s="16"/>
    </row>
    <row r="189" spans="20:25" x14ac:dyDescent="0.25">
      <c r="T189" s="16"/>
      <c r="Y189" s="16"/>
    </row>
    <row r="190" spans="20:25" x14ac:dyDescent="0.25">
      <c r="T190" s="16"/>
      <c r="Y190" s="16"/>
    </row>
    <row r="191" spans="20:25" x14ac:dyDescent="0.25">
      <c r="T191" s="16"/>
      <c r="Y191" s="16"/>
    </row>
    <row r="192" spans="20:25" x14ac:dyDescent="0.25">
      <c r="T192" s="16"/>
      <c r="Y192" s="16"/>
    </row>
    <row r="193" spans="20:25" x14ac:dyDescent="0.25">
      <c r="T193" s="16"/>
      <c r="Y193" s="16"/>
    </row>
    <row r="194" spans="20:25" x14ac:dyDescent="0.25">
      <c r="T194" s="16"/>
      <c r="Y194" s="16"/>
    </row>
    <row r="195" spans="20:25" x14ac:dyDescent="0.25">
      <c r="T195" s="16"/>
      <c r="Y195" s="16"/>
    </row>
    <row r="196" spans="20:25" x14ac:dyDescent="0.25">
      <c r="T196" s="16"/>
      <c r="Y196" s="16"/>
    </row>
    <row r="197" spans="20:25" x14ac:dyDescent="0.25">
      <c r="T197" s="16"/>
      <c r="Y197" s="16"/>
    </row>
    <row r="198" spans="20:25" x14ac:dyDescent="0.25">
      <c r="T198" s="16"/>
      <c r="Y198" s="16"/>
    </row>
    <row r="199" spans="20:25" x14ac:dyDescent="0.25">
      <c r="T199" s="16"/>
      <c r="Y199" s="16"/>
    </row>
    <row r="200" spans="20:25" x14ac:dyDescent="0.25">
      <c r="T200" s="16"/>
      <c r="Y200" s="16"/>
    </row>
    <row r="201" spans="20:25" x14ac:dyDescent="0.25">
      <c r="T201" s="16"/>
      <c r="Y201" s="16"/>
    </row>
    <row r="202" spans="20:25" x14ac:dyDescent="0.25">
      <c r="T202" s="16"/>
      <c r="Y202" s="16"/>
    </row>
    <row r="203" spans="20:25" x14ac:dyDescent="0.25">
      <c r="T203" s="16"/>
      <c r="Y203" s="16"/>
    </row>
    <row r="204" spans="20:25" x14ac:dyDescent="0.25">
      <c r="T204" s="16"/>
      <c r="Y204" s="16"/>
    </row>
    <row r="205" spans="20:25" x14ac:dyDescent="0.25">
      <c r="T205" s="16"/>
      <c r="Y205" s="16"/>
    </row>
    <row r="206" spans="20:25" x14ac:dyDescent="0.25">
      <c r="T206" s="16"/>
      <c r="Y206" s="16"/>
    </row>
    <row r="207" spans="20:25" x14ac:dyDescent="0.25">
      <c r="T207" s="16"/>
      <c r="Y207" s="16"/>
    </row>
    <row r="208" spans="20:25" x14ac:dyDescent="0.25">
      <c r="T208" s="16"/>
      <c r="Y208" s="16"/>
    </row>
    <row r="209" spans="20:25" x14ac:dyDescent="0.25">
      <c r="T209" s="16"/>
      <c r="Y209" s="16"/>
    </row>
    <row r="210" spans="20:25" x14ac:dyDescent="0.25">
      <c r="T210" s="16"/>
      <c r="Y210" s="16"/>
    </row>
    <row r="211" spans="20:25" x14ac:dyDescent="0.25">
      <c r="T211" s="16"/>
      <c r="Y211" s="16"/>
    </row>
    <row r="212" spans="20:25" x14ac:dyDescent="0.25">
      <c r="T212" s="16"/>
      <c r="Y212" s="16"/>
    </row>
    <row r="213" spans="20:25" x14ac:dyDescent="0.25">
      <c r="T213" s="16"/>
      <c r="Y213" s="16"/>
    </row>
    <row r="214" spans="20:25" x14ac:dyDescent="0.25">
      <c r="T214" s="16"/>
      <c r="Y214" s="16"/>
    </row>
    <row r="215" spans="20:25" x14ac:dyDescent="0.25">
      <c r="T215" s="16"/>
      <c r="Y215" s="16"/>
    </row>
    <row r="216" spans="20:25" x14ac:dyDescent="0.25">
      <c r="T216" s="16"/>
      <c r="Y216" s="16"/>
    </row>
    <row r="217" spans="20:25" x14ac:dyDescent="0.25">
      <c r="T217" s="16"/>
      <c r="Y217" s="16"/>
    </row>
    <row r="218" spans="20:25" x14ac:dyDescent="0.25">
      <c r="T218" s="16"/>
      <c r="Y218" s="16"/>
    </row>
    <row r="219" spans="20:25" x14ac:dyDescent="0.25">
      <c r="T219" s="16"/>
      <c r="Y219" s="16"/>
    </row>
    <row r="220" spans="20:25" x14ac:dyDescent="0.25">
      <c r="T220" s="16"/>
      <c r="Y220" s="16"/>
    </row>
    <row r="221" spans="20:25" x14ac:dyDescent="0.25">
      <c r="T221" s="16"/>
      <c r="Y221" s="16"/>
    </row>
    <row r="222" spans="20:25" x14ac:dyDescent="0.25">
      <c r="T222" s="16"/>
      <c r="Y222" s="16"/>
    </row>
    <row r="223" spans="20:25" x14ac:dyDescent="0.25">
      <c r="T223" s="16"/>
      <c r="Y223" s="16"/>
    </row>
    <row r="224" spans="20:25" x14ac:dyDescent="0.25">
      <c r="T224" s="16"/>
      <c r="Y224" s="16"/>
    </row>
    <row r="225" spans="20:25" x14ac:dyDescent="0.25">
      <c r="T225" s="16"/>
      <c r="Y225" s="16"/>
    </row>
    <row r="226" spans="20:25" x14ac:dyDescent="0.25">
      <c r="T226" s="16"/>
      <c r="Y226" s="16"/>
    </row>
    <row r="227" spans="20:25" x14ac:dyDescent="0.25">
      <c r="T227" s="16"/>
      <c r="Y227" s="16"/>
    </row>
    <row r="228" spans="20:25" x14ac:dyDescent="0.25">
      <c r="T228" s="16"/>
      <c r="Y228" s="16"/>
    </row>
    <row r="229" spans="20:25" x14ac:dyDescent="0.25">
      <c r="T229" s="16"/>
      <c r="Y229" s="16"/>
    </row>
    <row r="230" spans="20:25" x14ac:dyDescent="0.25">
      <c r="T230" s="16"/>
      <c r="Y230" s="16"/>
    </row>
    <row r="231" spans="20:25" x14ac:dyDescent="0.25">
      <c r="T231" s="16"/>
      <c r="Y231" s="16"/>
    </row>
    <row r="232" spans="20:25" x14ac:dyDescent="0.25">
      <c r="T232" s="16"/>
      <c r="Y232" s="16"/>
    </row>
    <row r="233" spans="20:25" x14ac:dyDescent="0.25">
      <c r="T233" s="16"/>
      <c r="Y233" s="16"/>
    </row>
    <row r="234" spans="20:25" x14ac:dyDescent="0.25">
      <c r="T234" s="16"/>
      <c r="Y234" s="16"/>
    </row>
    <row r="235" spans="20:25" x14ac:dyDescent="0.25">
      <c r="T235" s="16"/>
      <c r="Y235" s="16"/>
    </row>
    <row r="236" spans="20:25" x14ac:dyDescent="0.25">
      <c r="T236" s="16"/>
      <c r="Y236" s="16"/>
    </row>
    <row r="237" spans="20:25" x14ac:dyDescent="0.25">
      <c r="T237" s="16"/>
      <c r="Y237" s="16"/>
    </row>
    <row r="238" spans="20:25" x14ac:dyDescent="0.25">
      <c r="T238" s="16"/>
      <c r="Y238" s="16"/>
    </row>
    <row r="239" spans="20:25" x14ac:dyDescent="0.25">
      <c r="T239" s="16"/>
      <c r="Y239" s="16"/>
    </row>
    <row r="240" spans="20:25" x14ac:dyDescent="0.25">
      <c r="T240" s="16"/>
      <c r="Y240" s="16"/>
    </row>
    <row r="241" spans="20:25" x14ac:dyDescent="0.25">
      <c r="T241" s="16"/>
      <c r="Y241" s="16"/>
    </row>
    <row r="242" spans="20:25" x14ac:dyDescent="0.25">
      <c r="T242" s="16"/>
      <c r="Y242" s="16"/>
    </row>
    <row r="243" spans="20:25" x14ac:dyDescent="0.25">
      <c r="T243" s="16"/>
      <c r="Y243" s="16"/>
    </row>
    <row r="244" spans="20:25" x14ac:dyDescent="0.25">
      <c r="T244" s="16"/>
      <c r="Y244" s="16"/>
    </row>
    <row r="245" spans="20:25" x14ac:dyDescent="0.25">
      <c r="T245" s="16"/>
      <c r="Y245" s="16"/>
    </row>
    <row r="246" spans="20:25" x14ac:dyDescent="0.25">
      <c r="T246" s="16"/>
      <c r="Y246" s="16"/>
    </row>
    <row r="247" spans="20:25" x14ac:dyDescent="0.25">
      <c r="T247" s="16"/>
      <c r="Y247" s="16"/>
    </row>
    <row r="248" spans="20:25" x14ac:dyDescent="0.25">
      <c r="T248" s="16"/>
      <c r="Y248" s="16"/>
    </row>
    <row r="249" spans="20:25" x14ac:dyDescent="0.25">
      <c r="T249" s="16"/>
      <c r="Y249" s="16"/>
    </row>
    <row r="250" spans="20:25" x14ac:dyDescent="0.25">
      <c r="T250" s="16"/>
      <c r="Y250" s="16"/>
    </row>
    <row r="251" spans="20:25" x14ac:dyDescent="0.25">
      <c r="T251" s="16"/>
      <c r="Y251" s="16"/>
    </row>
    <row r="252" spans="20:25" x14ac:dyDescent="0.25">
      <c r="T252" s="16"/>
      <c r="Y252" s="16"/>
    </row>
    <row r="253" spans="20:25" x14ac:dyDescent="0.25">
      <c r="T253" s="16"/>
      <c r="Y253" s="16"/>
    </row>
    <row r="254" spans="20:25" x14ac:dyDescent="0.25">
      <c r="T254" s="16"/>
      <c r="Y254" s="16"/>
    </row>
    <row r="255" spans="20:25" x14ac:dyDescent="0.25">
      <c r="T255" s="16"/>
      <c r="Y255" s="16"/>
    </row>
    <row r="256" spans="20:25" x14ac:dyDescent="0.25">
      <c r="T256" s="16"/>
      <c r="Y256" s="16"/>
    </row>
    <row r="257" spans="20:25" x14ac:dyDescent="0.25">
      <c r="T257" s="16"/>
      <c r="Y257" s="16"/>
    </row>
    <row r="258" spans="20:25" x14ac:dyDescent="0.25">
      <c r="T258" s="16"/>
      <c r="Y258" s="16"/>
    </row>
    <row r="259" spans="20:25" x14ac:dyDescent="0.25">
      <c r="T259" s="16"/>
      <c r="Y259" s="16"/>
    </row>
    <row r="260" spans="20:25" x14ac:dyDescent="0.25">
      <c r="T260" s="16"/>
      <c r="Y260" s="16"/>
    </row>
    <row r="261" spans="20:25" x14ac:dyDescent="0.25">
      <c r="T261" s="16"/>
      <c r="Y261" s="16"/>
    </row>
    <row r="262" spans="20:25" x14ac:dyDescent="0.25">
      <c r="T262" s="16"/>
      <c r="Y262" s="16"/>
    </row>
    <row r="263" spans="20:25" x14ac:dyDescent="0.25">
      <c r="T263" s="16"/>
      <c r="Y263" s="16"/>
    </row>
    <row r="264" spans="20:25" x14ac:dyDescent="0.25">
      <c r="T264" s="16"/>
      <c r="Y264" s="16"/>
    </row>
    <row r="265" spans="20:25" x14ac:dyDescent="0.25">
      <c r="T265" s="16"/>
      <c r="Y265" s="16"/>
    </row>
    <row r="266" spans="20:25" x14ac:dyDescent="0.25">
      <c r="T266" s="16"/>
      <c r="Y266" s="16"/>
    </row>
    <row r="267" spans="20:25" x14ac:dyDescent="0.25">
      <c r="T267" s="16"/>
      <c r="Y267" s="16"/>
    </row>
    <row r="268" spans="20:25" x14ac:dyDescent="0.25">
      <c r="T268" s="16"/>
      <c r="Y268" s="16"/>
    </row>
    <row r="269" spans="20:25" x14ac:dyDescent="0.25">
      <c r="T269" s="16"/>
      <c r="Y269" s="16"/>
    </row>
    <row r="270" spans="20:25" x14ac:dyDescent="0.25">
      <c r="T270" s="16"/>
      <c r="Y270" s="16"/>
    </row>
    <row r="271" spans="20:25" x14ac:dyDescent="0.25">
      <c r="T271" s="16"/>
      <c r="Y271" s="16"/>
    </row>
    <row r="272" spans="20:25" x14ac:dyDescent="0.25">
      <c r="T272" s="16"/>
      <c r="Y272" s="16"/>
    </row>
    <row r="273" spans="20:25" x14ac:dyDescent="0.25">
      <c r="T273" s="16"/>
      <c r="Y273" s="16"/>
    </row>
    <row r="274" spans="20:25" x14ac:dyDescent="0.25">
      <c r="T274" s="16"/>
      <c r="Y274" s="16"/>
    </row>
    <row r="275" spans="20:25" x14ac:dyDescent="0.25">
      <c r="T275" s="16"/>
      <c r="Y275" s="16"/>
    </row>
    <row r="276" spans="20:25" x14ac:dyDescent="0.25">
      <c r="T276" s="16"/>
      <c r="Y276" s="16"/>
    </row>
    <row r="277" spans="20:25" x14ac:dyDescent="0.25">
      <c r="T277" s="16"/>
      <c r="Y277" s="16"/>
    </row>
    <row r="278" spans="20:25" x14ac:dyDescent="0.25">
      <c r="T278" s="16"/>
      <c r="Y278" s="16"/>
    </row>
    <row r="279" spans="20:25" x14ac:dyDescent="0.25">
      <c r="T279" s="16"/>
      <c r="Y279" s="16"/>
    </row>
    <row r="280" spans="20:25" x14ac:dyDescent="0.25">
      <c r="T280" s="16"/>
      <c r="Y280" s="16"/>
    </row>
    <row r="281" spans="20:25" x14ac:dyDescent="0.25">
      <c r="T281" s="16"/>
      <c r="Y281" s="16"/>
    </row>
    <row r="282" spans="20:25" x14ac:dyDescent="0.25">
      <c r="T282" s="16"/>
      <c r="Y282" s="16"/>
    </row>
    <row r="283" spans="20:25" x14ac:dyDescent="0.25">
      <c r="T283" s="16"/>
      <c r="Y283" s="16"/>
    </row>
    <row r="284" spans="20:25" x14ac:dyDescent="0.25">
      <c r="T284" s="16"/>
      <c r="Y284" s="16"/>
    </row>
    <row r="285" spans="20:25" x14ac:dyDescent="0.25">
      <c r="T285" s="16"/>
      <c r="Y285" s="16"/>
    </row>
    <row r="286" spans="20:25" x14ac:dyDescent="0.25">
      <c r="T286" s="16"/>
      <c r="Y286" s="16"/>
    </row>
    <row r="287" spans="20:25" x14ac:dyDescent="0.25">
      <c r="T287" s="16"/>
      <c r="Y287" s="16"/>
    </row>
    <row r="288" spans="20:25" x14ac:dyDescent="0.25">
      <c r="T288" s="16"/>
      <c r="Y288" s="16"/>
    </row>
    <row r="289" spans="20:25" x14ac:dyDescent="0.25">
      <c r="T289" s="16"/>
      <c r="Y289" s="16"/>
    </row>
    <row r="290" spans="20:25" x14ac:dyDescent="0.25">
      <c r="T290" s="16"/>
      <c r="Y290" s="16"/>
    </row>
    <row r="291" spans="20:25" x14ac:dyDescent="0.25">
      <c r="T291" s="16"/>
      <c r="Y291" s="16"/>
    </row>
    <row r="292" spans="20:25" x14ac:dyDescent="0.25">
      <c r="T292" s="16"/>
      <c r="Y292" s="16"/>
    </row>
    <row r="293" spans="20:25" x14ac:dyDescent="0.25">
      <c r="T293" s="16"/>
      <c r="Y293" s="16"/>
    </row>
    <row r="294" spans="20:25" x14ac:dyDescent="0.25">
      <c r="T294" s="16"/>
      <c r="Y294" s="16"/>
    </row>
    <row r="295" spans="20:25" x14ac:dyDescent="0.25">
      <c r="T295" s="16"/>
      <c r="Y295" s="16"/>
    </row>
    <row r="296" spans="20:25" x14ac:dyDescent="0.25">
      <c r="T296" s="16"/>
      <c r="Y296" s="16"/>
    </row>
    <row r="297" spans="20:25" x14ac:dyDescent="0.25">
      <c r="T297" s="16"/>
      <c r="Y297" s="16"/>
    </row>
    <row r="298" spans="20:25" x14ac:dyDescent="0.25">
      <c r="T298" s="16"/>
      <c r="Y298" s="16"/>
    </row>
    <row r="299" spans="20:25" x14ac:dyDescent="0.25">
      <c r="T299" s="16"/>
      <c r="Y299" s="16"/>
    </row>
    <row r="300" spans="20:25" x14ac:dyDescent="0.25">
      <c r="T300" s="16"/>
      <c r="Y300" s="16"/>
    </row>
    <row r="301" spans="20:25" x14ac:dyDescent="0.25">
      <c r="T301" s="16"/>
      <c r="Y301" s="16"/>
    </row>
    <row r="302" spans="20:25" x14ac:dyDescent="0.25">
      <c r="T302" s="16"/>
      <c r="Y302" s="16"/>
    </row>
    <row r="303" spans="20:25" x14ac:dyDescent="0.25">
      <c r="T303" s="16"/>
      <c r="Y303" s="16"/>
    </row>
    <row r="304" spans="20:25" x14ac:dyDescent="0.25">
      <c r="T304" s="16"/>
      <c r="Y304" s="16"/>
    </row>
    <row r="305" spans="20:25" x14ac:dyDescent="0.25">
      <c r="T305" s="16"/>
      <c r="Y305" s="16"/>
    </row>
    <row r="306" spans="20:25" x14ac:dyDescent="0.25">
      <c r="T306" s="16"/>
      <c r="Y306" s="16"/>
    </row>
    <row r="307" spans="20:25" x14ac:dyDescent="0.25">
      <c r="T307" s="16"/>
      <c r="Y307" s="16"/>
    </row>
    <row r="308" spans="20:25" x14ac:dyDescent="0.25">
      <c r="T308" s="16"/>
      <c r="Y308" s="16"/>
    </row>
    <row r="309" spans="20:25" x14ac:dyDescent="0.25">
      <c r="T309" s="16"/>
      <c r="Y309" s="16"/>
    </row>
    <row r="310" spans="20:25" x14ac:dyDescent="0.25">
      <c r="T310" s="16"/>
      <c r="Y310" s="16"/>
    </row>
    <row r="311" spans="20:25" x14ac:dyDescent="0.25">
      <c r="T311" s="16"/>
      <c r="Y311" s="16"/>
    </row>
    <row r="312" spans="20:25" x14ac:dyDescent="0.25">
      <c r="T312" s="16"/>
      <c r="Y312" s="16"/>
    </row>
    <row r="313" spans="20:25" x14ac:dyDescent="0.25">
      <c r="T313" s="16"/>
      <c r="Y313" s="16"/>
    </row>
    <row r="314" spans="20:25" x14ac:dyDescent="0.25">
      <c r="T314" s="16"/>
      <c r="Y314" s="16"/>
    </row>
    <row r="315" spans="20:25" x14ac:dyDescent="0.25">
      <c r="T315" s="16"/>
      <c r="Y315" s="16"/>
    </row>
    <row r="316" spans="20:25" x14ac:dyDescent="0.25">
      <c r="T316" s="16"/>
      <c r="Y316" s="16"/>
    </row>
    <row r="317" spans="20:25" x14ac:dyDescent="0.25">
      <c r="T317" s="16"/>
      <c r="Y317" s="16"/>
    </row>
    <row r="318" spans="20:25" x14ac:dyDescent="0.25">
      <c r="T318" s="16"/>
      <c r="Y318" s="16"/>
    </row>
    <row r="319" spans="20:25" x14ac:dyDescent="0.25">
      <c r="T319" s="16"/>
      <c r="Y319" s="16"/>
    </row>
    <row r="320" spans="20:25" x14ac:dyDescent="0.25">
      <c r="T320" s="16"/>
      <c r="Y320" s="16"/>
    </row>
    <row r="321" spans="20:25" x14ac:dyDescent="0.25">
      <c r="T321" s="16"/>
      <c r="Y321" s="16"/>
    </row>
    <row r="322" spans="20:25" x14ac:dyDescent="0.25">
      <c r="T322" s="16"/>
      <c r="Y322" s="16"/>
    </row>
    <row r="323" spans="20:25" x14ac:dyDescent="0.25">
      <c r="T323" s="16"/>
      <c r="Y323" s="16"/>
    </row>
    <row r="324" spans="20:25" x14ac:dyDescent="0.25">
      <c r="T324" s="16"/>
      <c r="Y324" s="16"/>
    </row>
    <row r="325" spans="20:25" x14ac:dyDescent="0.25">
      <c r="T325" s="16"/>
      <c r="Y325" s="16"/>
    </row>
    <row r="326" spans="20:25" x14ac:dyDescent="0.25">
      <c r="T326" s="16"/>
      <c r="Y326" s="16"/>
    </row>
    <row r="327" spans="20:25" x14ac:dyDescent="0.25">
      <c r="T327" s="16"/>
      <c r="Y327" s="16"/>
    </row>
    <row r="328" spans="20:25" x14ac:dyDescent="0.25">
      <c r="T328" s="16"/>
      <c r="Y328" s="16"/>
    </row>
    <row r="329" spans="20:25" x14ac:dyDescent="0.25">
      <c r="T329" s="16"/>
      <c r="Y329" s="16"/>
    </row>
    <row r="330" spans="20:25" x14ac:dyDescent="0.25">
      <c r="T330" s="16"/>
      <c r="Y330" s="16"/>
    </row>
    <row r="331" spans="20:25" x14ac:dyDescent="0.25">
      <c r="T331" s="16"/>
      <c r="Y331" s="16"/>
    </row>
    <row r="332" spans="20:25" x14ac:dyDescent="0.25">
      <c r="T332" s="16"/>
      <c r="Y332" s="16"/>
    </row>
    <row r="333" spans="20:25" x14ac:dyDescent="0.25">
      <c r="T333" s="16"/>
      <c r="Y333" s="16"/>
    </row>
    <row r="334" spans="20:25" x14ac:dyDescent="0.25">
      <c r="T334" s="16"/>
      <c r="Y334" s="16"/>
    </row>
    <row r="335" spans="20:25" x14ac:dyDescent="0.25">
      <c r="T335" s="16"/>
      <c r="Y335" s="16"/>
    </row>
    <row r="336" spans="20:25" x14ac:dyDescent="0.25">
      <c r="T336" s="16"/>
      <c r="Y336" s="16"/>
    </row>
    <row r="337" spans="20:25" x14ac:dyDescent="0.25">
      <c r="T337" s="16"/>
      <c r="Y337" s="16"/>
    </row>
    <row r="338" spans="20:25" x14ac:dyDescent="0.25">
      <c r="T338" s="16"/>
      <c r="Y338" s="16"/>
    </row>
    <row r="339" spans="20:25" x14ac:dyDescent="0.25">
      <c r="T339" s="16"/>
      <c r="Y339" s="16"/>
    </row>
    <row r="340" spans="20:25" x14ac:dyDescent="0.25">
      <c r="T340" s="16"/>
      <c r="Y340" s="16"/>
    </row>
    <row r="341" spans="20:25" x14ac:dyDescent="0.25">
      <c r="T341" s="16"/>
      <c r="Y341" s="16"/>
    </row>
    <row r="342" spans="20:25" x14ac:dyDescent="0.25">
      <c r="T342" s="16"/>
      <c r="Y342" s="16"/>
    </row>
    <row r="343" spans="20:25" x14ac:dyDescent="0.25">
      <c r="T343" s="16"/>
      <c r="Y343" s="16"/>
    </row>
    <row r="344" spans="20:25" x14ac:dyDescent="0.25">
      <c r="T344" s="16"/>
      <c r="Y344" s="16"/>
    </row>
    <row r="345" spans="20:25" x14ac:dyDescent="0.25">
      <c r="T345" s="16"/>
      <c r="Y345" s="16"/>
    </row>
    <row r="346" spans="20:25" x14ac:dyDescent="0.25">
      <c r="T346" s="16"/>
      <c r="Y346" s="16"/>
    </row>
    <row r="347" spans="20:25" x14ac:dyDescent="0.25">
      <c r="T347" s="16"/>
      <c r="Y347" s="16"/>
    </row>
    <row r="348" spans="20:25" x14ac:dyDescent="0.25">
      <c r="T348" s="16"/>
      <c r="Y348" s="16"/>
    </row>
    <row r="349" spans="20:25" x14ac:dyDescent="0.25">
      <c r="T349" s="16"/>
      <c r="Y349" s="16"/>
    </row>
    <row r="350" spans="20:25" x14ac:dyDescent="0.25">
      <c r="T350" s="16"/>
      <c r="Y350" s="16"/>
    </row>
    <row r="351" spans="20:25" x14ac:dyDescent="0.25">
      <c r="T351" s="16"/>
      <c r="Y351" s="16"/>
    </row>
    <row r="352" spans="20:25" x14ac:dyDescent="0.25">
      <c r="T352" s="16"/>
      <c r="Y352" s="16"/>
    </row>
    <row r="353" spans="20:25" x14ac:dyDescent="0.25">
      <c r="T353" s="16"/>
      <c r="Y353" s="16"/>
    </row>
    <row r="354" spans="20:25" x14ac:dyDescent="0.25">
      <c r="T354" s="16"/>
      <c r="Y354" s="16"/>
    </row>
    <row r="355" spans="20:25" x14ac:dyDescent="0.25">
      <c r="T355" s="16"/>
      <c r="Y355" s="16"/>
    </row>
    <row r="356" spans="20:25" x14ac:dyDescent="0.25">
      <c r="T356" s="16"/>
      <c r="Y356" s="16"/>
    </row>
    <row r="357" spans="20:25" x14ac:dyDescent="0.25">
      <c r="T357" s="16"/>
      <c r="Y357" s="16"/>
    </row>
    <row r="358" spans="20:25" x14ac:dyDescent="0.25">
      <c r="T358" s="16"/>
      <c r="Y358" s="16"/>
    </row>
    <row r="359" spans="20:25" x14ac:dyDescent="0.25">
      <c r="T359" s="16"/>
      <c r="Y359" s="16"/>
    </row>
    <row r="360" spans="20:25" x14ac:dyDescent="0.25">
      <c r="T360" s="16"/>
      <c r="Y360" s="16"/>
    </row>
    <row r="361" spans="20:25" x14ac:dyDescent="0.25">
      <c r="T361" s="16"/>
      <c r="Y361" s="16"/>
    </row>
    <row r="362" spans="20:25" x14ac:dyDescent="0.25">
      <c r="T362" s="16"/>
      <c r="Y362" s="16"/>
    </row>
    <row r="363" spans="20:25" x14ac:dyDescent="0.25">
      <c r="T363" s="16"/>
      <c r="Y363" s="16"/>
    </row>
    <row r="364" spans="20:25" x14ac:dyDescent="0.25">
      <c r="T364" s="16"/>
      <c r="Y364" s="16"/>
    </row>
    <row r="365" spans="20:25" x14ac:dyDescent="0.25">
      <c r="T365" s="16"/>
      <c r="Y365" s="16"/>
    </row>
    <row r="366" spans="20:25" x14ac:dyDescent="0.25">
      <c r="T366" s="16"/>
      <c r="Y366" s="16"/>
    </row>
    <row r="367" spans="20:25" x14ac:dyDescent="0.25">
      <c r="T367" s="16"/>
      <c r="Y367" s="16"/>
    </row>
    <row r="368" spans="20:25" x14ac:dyDescent="0.25">
      <c r="T368" s="16"/>
      <c r="Y368" s="16"/>
    </row>
    <row r="369" spans="20:25" x14ac:dyDescent="0.25">
      <c r="T369" s="16"/>
      <c r="Y369" s="16"/>
    </row>
    <row r="370" spans="20:25" x14ac:dyDescent="0.25">
      <c r="T370" s="16"/>
      <c r="Y370" s="16"/>
    </row>
    <row r="371" spans="20:25" x14ac:dyDescent="0.25">
      <c r="T371" s="16"/>
      <c r="Y371" s="16"/>
    </row>
    <row r="372" spans="20:25" x14ac:dyDescent="0.25">
      <c r="T372" s="16"/>
      <c r="Y372" s="16"/>
    </row>
    <row r="373" spans="20:25" x14ac:dyDescent="0.25">
      <c r="T373" s="16"/>
      <c r="Y373" s="16"/>
    </row>
    <row r="374" spans="20:25" x14ac:dyDescent="0.25">
      <c r="T374" s="16"/>
      <c r="Y374" s="16"/>
    </row>
    <row r="375" spans="20:25" x14ac:dyDescent="0.25">
      <c r="T375" s="16"/>
      <c r="Y375" s="16"/>
    </row>
    <row r="376" spans="20:25" x14ac:dyDescent="0.25">
      <c r="T376" s="16"/>
      <c r="Y376" s="16"/>
    </row>
    <row r="377" spans="20:25" x14ac:dyDescent="0.25">
      <c r="T377" s="16"/>
      <c r="Y377" s="16"/>
    </row>
    <row r="378" spans="20:25" x14ac:dyDescent="0.25">
      <c r="T378" s="16"/>
      <c r="Y378" s="16"/>
    </row>
    <row r="379" spans="20:25" x14ac:dyDescent="0.25">
      <c r="T379" s="16"/>
      <c r="Y379" s="16"/>
    </row>
    <row r="380" spans="20:25" x14ac:dyDescent="0.25">
      <c r="T380" s="16"/>
      <c r="Y380" s="16"/>
    </row>
    <row r="381" spans="20:25" x14ac:dyDescent="0.25">
      <c r="T381" s="16"/>
      <c r="Y381" s="16"/>
    </row>
    <row r="382" spans="20:25" x14ac:dyDescent="0.25">
      <c r="T382" s="16"/>
      <c r="Y382" s="16"/>
    </row>
    <row r="383" spans="20:25" x14ac:dyDescent="0.25">
      <c r="T383" s="16"/>
      <c r="Y383" s="16"/>
    </row>
    <row r="384" spans="20:25" x14ac:dyDescent="0.25">
      <c r="T384" s="16"/>
      <c r="Y384" s="16"/>
    </row>
    <row r="385" spans="20:25" x14ac:dyDescent="0.25">
      <c r="T385" s="16"/>
      <c r="Y385" s="16"/>
    </row>
    <row r="386" spans="20:25" x14ac:dyDescent="0.25">
      <c r="T386" s="16"/>
      <c r="Y386" s="16"/>
    </row>
    <row r="387" spans="20:25" x14ac:dyDescent="0.25">
      <c r="T387" s="16"/>
      <c r="Y387" s="16"/>
    </row>
    <row r="388" spans="20:25" x14ac:dyDescent="0.25">
      <c r="T388" s="16"/>
      <c r="Y388" s="16"/>
    </row>
    <row r="389" spans="20:25" x14ac:dyDescent="0.25">
      <c r="T389" s="16"/>
      <c r="Y389" s="16"/>
    </row>
    <row r="390" spans="20:25" x14ac:dyDescent="0.25">
      <c r="T390" s="16"/>
      <c r="Y390" s="16"/>
    </row>
    <row r="391" spans="20:25" x14ac:dyDescent="0.25">
      <c r="T391" s="16"/>
      <c r="Y391" s="16"/>
    </row>
    <row r="392" spans="20:25" x14ac:dyDescent="0.25">
      <c r="T392" s="16"/>
      <c r="Y392" s="16"/>
    </row>
    <row r="393" spans="20:25" x14ac:dyDescent="0.25">
      <c r="T393" s="16"/>
      <c r="Y393" s="16"/>
    </row>
    <row r="394" spans="20:25" x14ac:dyDescent="0.25">
      <c r="T394" s="16"/>
      <c r="Y394" s="16"/>
    </row>
    <row r="395" spans="20:25" x14ac:dyDescent="0.25">
      <c r="T395" s="16"/>
      <c r="Y395" s="16"/>
    </row>
    <row r="396" spans="20:25" x14ac:dyDescent="0.25">
      <c r="T396" s="16"/>
      <c r="Y396" s="16"/>
    </row>
    <row r="397" spans="20:25" x14ac:dyDescent="0.25">
      <c r="T397" s="16"/>
      <c r="Y397" s="16"/>
    </row>
    <row r="398" spans="20:25" x14ac:dyDescent="0.25">
      <c r="T398" s="16"/>
      <c r="Y398" s="16"/>
    </row>
    <row r="399" spans="20:25" x14ac:dyDescent="0.25">
      <c r="T399" s="16"/>
      <c r="Y399" s="16"/>
    </row>
    <row r="400" spans="20:25" x14ac:dyDescent="0.25">
      <c r="T400" s="16"/>
      <c r="Y400" s="16"/>
    </row>
    <row r="401" spans="20:25" x14ac:dyDescent="0.25">
      <c r="T401" s="16"/>
      <c r="Y401" s="16"/>
    </row>
    <row r="402" spans="20:25" x14ac:dyDescent="0.25">
      <c r="T402" s="16"/>
      <c r="Y402" s="16"/>
    </row>
    <row r="403" spans="20:25" x14ac:dyDescent="0.25">
      <c r="T403" s="16"/>
      <c r="Y403" s="16"/>
    </row>
    <row r="404" spans="20:25" x14ac:dyDescent="0.25">
      <c r="T404" s="16"/>
      <c r="Y404" s="16"/>
    </row>
    <row r="405" spans="20:25" x14ac:dyDescent="0.25">
      <c r="T405" s="16"/>
      <c r="Y405" s="16"/>
    </row>
    <row r="406" spans="20:25" x14ac:dyDescent="0.25">
      <c r="T406" s="16"/>
      <c r="Y406" s="16"/>
    </row>
    <row r="407" spans="20:25" x14ac:dyDescent="0.25">
      <c r="T407" s="16"/>
      <c r="Y407" s="16"/>
    </row>
    <row r="408" spans="20:25" x14ac:dyDescent="0.25">
      <c r="T408" s="16"/>
      <c r="Y408" s="16"/>
    </row>
    <row r="409" spans="20:25" x14ac:dyDescent="0.25">
      <c r="T409" s="16"/>
      <c r="Y409" s="16"/>
    </row>
    <row r="410" spans="20:25" x14ac:dyDescent="0.25">
      <c r="T410" s="16"/>
      <c r="Y410" s="16"/>
    </row>
    <row r="411" spans="20:25" x14ac:dyDescent="0.25">
      <c r="T411" s="16"/>
      <c r="Y411" s="16"/>
    </row>
    <row r="412" spans="20:25" x14ac:dyDescent="0.25">
      <c r="T412" s="16"/>
      <c r="Y412" s="16"/>
    </row>
    <row r="413" spans="20:25" x14ac:dyDescent="0.25">
      <c r="T413" s="16"/>
      <c r="Y413" s="16"/>
    </row>
    <row r="414" spans="20:25" x14ac:dyDescent="0.25">
      <c r="T414" s="16"/>
      <c r="Y414" s="16"/>
    </row>
    <row r="415" spans="20:25" x14ac:dyDescent="0.25">
      <c r="T415" s="16"/>
      <c r="Y415" s="16"/>
    </row>
    <row r="416" spans="20:25" x14ac:dyDescent="0.25">
      <c r="T416" s="16"/>
      <c r="Y416" s="16"/>
    </row>
    <row r="417" spans="20:25" x14ac:dyDescent="0.25">
      <c r="T417" s="16"/>
      <c r="Y417" s="16"/>
    </row>
    <row r="418" spans="20:25" x14ac:dyDescent="0.25">
      <c r="T418" s="16"/>
      <c r="Y418" s="16"/>
    </row>
    <row r="419" spans="20:25" x14ac:dyDescent="0.25">
      <c r="T419" s="16"/>
      <c r="Y419" s="16"/>
    </row>
    <row r="420" spans="20:25" x14ac:dyDescent="0.25">
      <c r="T420" s="16"/>
      <c r="Y420" s="16"/>
    </row>
    <row r="421" spans="20:25" x14ac:dyDescent="0.25">
      <c r="T421" s="16"/>
      <c r="Y421" s="16"/>
    </row>
    <row r="422" spans="20:25" x14ac:dyDescent="0.25">
      <c r="T422" s="16"/>
      <c r="Y422" s="16"/>
    </row>
    <row r="423" spans="20:25" x14ac:dyDescent="0.25">
      <c r="T423" s="16"/>
      <c r="Y423" s="16"/>
    </row>
    <row r="424" spans="20:25" x14ac:dyDescent="0.25">
      <c r="T424" s="16"/>
      <c r="Y424" s="16"/>
    </row>
    <row r="425" spans="20:25" x14ac:dyDescent="0.25">
      <c r="T425" s="16"/>
      <c r="Y425" s="16"/>
    </row>
    <row r="426" spans="20:25" x14ac:dyDescent="0.25">
      <c r="T426" s="16"/>
      <c r="Y426" s="16"/>
    </row>
    <row r="427" spans="20:25" x14ac:dyDescent="0.25">
      <c r="T427" s="16"/>
      <c r="Y427" s="16"/>
    </row>
    <row r="428" spans="20:25" x14ac:dyDescent="0.25">
      <c r="T428" s="16"/>
      <c r="Y428" s="16"/>
    </row>
    <row r="429" spans="20:25" x14ac:dyDescent="0.25">
      <c r="T429" s="16"/>
      <c r="Y429" s="16"/>
    </row>
    <row r="430" spans="20:25" x14ac:dyDescent="0.25">
      <c r="T430" s="16"/>
      <c r="Y430" s="16"/>
    </row>
    <row r="431" spans="20:25" x14ac:dyDescent="0.25">
      <c r="T431" s="16"/>
      <c r="Y431" s="16"/>
    </row>
    <row r="432" spans="20:25" x14ac:dyDescent="0.25">
      <c r="T432" s="16"/>
      <c r="Y432" s="16"/>
    </row>
    <row r="433" spans="20:25" x14ac:dyDescent="0.25">
      <c r="T433" s="16"/>
      <c r="Y433" s="16"/>
    </row>
    <row r="434" spans="20:25" x14ac:dyDescent="0.25">
      <c r="T434" s="16"/>
      <c r="Y434" s="16"/>
    </row>
    <row r="435" spans="20:25" x14ac:dyDescent="0.25">
      <c r="T435" s="16"/>
      <c r="Y435" s="16"/>
    </row>
    <row r="436" spans="20:25" x14ac:dyDescent="0.25">
      <c r="T436" s="16"/>
      <c r="Y436" s="16"/>
    </row>
    <row r="437" spans="20:25" x14ac:dyDescent="0.25">
      <c r="T437" s="16"/>
      <c r="Y437" s="16"/>
    </row>
    <row r="438" spans="20:25" x14ac:dyDescent="0.25">
      <c r="T438" s="16"/>
      <c r="Y438" s="16"/>
    </row>
    <row r="439" spans="20:25" x14ac:dyDescent="0.25">
      <c r="T439" s="16"/>
      <c r="Y439" s="16"/>
    </row>
    <row r="440" spans="20:25" x14ac:dyDescent="0.25">
      <c r="T440" s="16"/>
      <c r="Y440" s="16"/>
    </row>
    <row r="441" spans="20:25" x14ac:dyDescent="0.25">
      <c r="T441" s="16"/>
      <c r="Y441" s="16"/>
    </row>
    <row r="442" spans="20:25" x14ac:dyDescent="0.25">
      <c r="T442" s="16"/>
      <c r="Y442" s="16"/>
    </row>
    <row r="443" spans="20:25" x14ac:dyDescent="0.25">
      <c r="T443" s="16"/>
      <c r="Y443" s="16"/>
    </row>
    <row r="444" spans="20:25" x14ac:dyDescent="0.25">
      <c r="T444" s="16"/>
      <c r="Y444" s="16"/>
    </row>
    <row r="445" spans="20:25" x14ac:dyDescent="0.25">
      <c r="T445" s="16"/>
      <c r="Y445" s="16"/>
    </row>
    <row r="446" spans="20:25" x14ac:dyDescent="0.25">
      <c r="T446" s="16"/>
      <c r="Y446" s="16"/>
    </row>
    <row r="447" spans="20:25" x14ac:dyDescent="0.25">
      <c r="T447" s="16"/>
      <c r="Y447" s="16"/>
    </row>
    <row r="448" spans="20:25" x14ac:dyDescent="0.25">
      <c r="T448" s="16"/>
      <c r="Y448" s="16"/>
    </row>
    <row r="449" spans="20:25" x14ac:dyDescent="0.25">
      <c r="T449" s="16"/>
      <c r="Y449" s="16"/>
    </row>
    <row r="450" spans="20:25" x14ac:dyDescent="0.25">
      <c r="T450" s="16"/>
      <c r="Y450" s="16"/>
    </row>
    <row r="451" spans="20:25" x14ac:dyDescent="0.25">
      <c r="T451" s="16"/>
      <c r="Y451" s="16"/>
    </row>
    <row r="452" spans="20:25" x14ac:dyDescent="0.25">
      <c r="T452" s="16"/>
      <c r="Y452" s="16"/>
    </row>
    <row r="453" spans="20:25" x14ac:dyDescent="0.25">
      <c r="T453" s="16"/>
      <c r="Y453" s="16"/>
    </row>
    <row r="454" spans="20:25" x14ac:dyDescent="0.25">
      <c r="T454" s="16"/>
      <c r="Y454" s="16"/>
    </row>
    <row r="455" spans="20:25" x14ac:dyDescent="0.25">
      <c r="T455" s="16"/>
      <c r="Y455" s="16"/>
    </row>
    <row r="456" spans="20:25" x14ac:dyDescent="0.25">
      <c r="T456" s="16"/>
      <c r="Y456" s="16"/>
    </row>
    <row r="457" spans="20:25" x14ac:dyDescent="0.25">
      <c r="T457" s="16"/>
      <c r="Y457" s="16"/>
    </row>
    <row r="458" spans="20:25" x14ac:dyDescent="0.25">
      <c r="T458" s="16"/>
      <c r="Y458" s="16"/>
    </row>
    <row r="459" spans="20:25" x14ac:dyDescent="0.25">
      <c r="T459" s="16"/>
      <c r="Y459" s="16"/>
    </row>
    <row r="460" spans="20:25" x14ac:dyDescent="0.25">
      <c r="T460" s="16"/>
      <c r="Y460" s="16"/>
    </row>
    <row r="461" spans="20:25" x14ac:dyDescent="0.25">
      <c r="T461" s="16"/>
      <c r="Y461" s="16"/>
    </row>
    <row r="462" spans="20:25" x14ac:dyDescent="0.25">
      <c r="T462" s="16"/>
      <c r="Y462" s="16"/>
    </row>
    <row r="463" spans="20:25" x14ac:dyDescent="0.25">
      <c r="T463" s="16"/>
      <c r="Y463" s="16"/>
    </row>
    <row r="464" spans="20:25" x14ac:dyDescent="0.25">
      <c r="T464" s="16"/>
      <c r="Y464" s="16"/>
    </row>
    <row r="465" spans="20:25" x14ac:dyDescent="0.25">
      <c r="T465" s="16"/>
      <c r="Y465" s="16"/>
    </row>
    <row r="466" spans="20:25" x14ac:dyDescent="0.25">
      <c r="T466" s="16"/>
      <c r="Y466" s="16"/>
    </row>
    <row r="467" spans="20:25" x14ac:dyDescent="0.25">
      <c r="T467" s="16"/>
      <c r="Y467" s="16"/>
    </row>
    <row r="468" spans="20:25" x14ac:dyDescent="0.25">
      <c r="T468" s="16"/>
      <c r="Y468" s="16"/>
    </row>
    <row r="469" spans="20:25" x14ac:dyDescent="0.25">
      <c r="T469" s="16"/>
      <c r="Y469" s="16"/>
    </row>
    <row r="470" spans="20:25" x14ac:dyDescent="0.25">
      <c r="T470" s="16"/>
      <c r="Y470" s="16"/>
    </row>
    <row r="471" spans="20:25" x14ac:dyDescent="0.25">
      <c r="T471" s="16"/>
      <c r="Y471" s="16"/>
    </row>
    <row r="472" spans="20:25" x14ac:dyDescent="0.25">
      <c r="T472" s="16"/>
      <c r="Y472" s="16"/>
    </row>
    <row r="473" spans="20:25" x14ac:dyDescent="0.25">
      <c r="T473" s="16"/>
      <c r="Y473" s="16"/>
    </row>
    <row r="474" spans="20:25" x14ac:dyDescent="0.25">
      <c r="T474" s="16"/>
      <c r="Y474" s="16"/>
    </row>
    <row r="475" spans="20:25" x14ac:dyDescent="0.25">
      <c r="T475" s="16"/>
      <c r="Y475" s="16"/>
    </row>
    <row r="476" spans="20:25" x14ac:dyDescent="0.25">
      <c r="T476" s="16"/>
      <c r="Y476" s="16"/>
    </row>
    <row r="477" spans="20:25" x14ac:dyDescent="0.25">
      <c r="T477" s="16"/>
      <c r="Y477" s="16"/>
    </row>
    <row r="478" spans="20:25" x14ac:dyDescent="0.25">
      <c r="T478" s="16"/>
      <c r="Y478" s="16"/>
    </row>
    <row r="479" spans="20:25" x14ac:dyDescent="0.25">
      <c r="T479" s="16"/>
      <c r="Y479" s="16"/>
    </row>
    <row r="480" spans="20:25" x14ac:dyDescent="0.25">
      <c r="T480" s="16"/>
      <c r="Y480" s="16"/>
    </row>
    <row r="481" spans="20:25" x14ac:dyDescent="0.25">
      <c r="T481" s="16"/>
      <c r="Y481" s="16"/>
    </row>
    <row r="482" spans="20:25" x14ac:dyDescent="0.25">
      <c r="T482" s="16"/>
      <c r="Y482" s="16"/>
    </row>
    <row r="483" spans="20:25" x14ac:dyDescent="0.25">
      <c r="T483" s="16"/>
      <c r="Y483" s="16"/>
    </row>
    <row r="484" spans="20:25" x14ac:dyDescent="0.25">
      <c r="T484" s="16"/>
      <c r="Y484" s="16"/>
    </row>
    <row r="485" spans="20:25" x14ac:dyDescent="0.25">
      <c r="T485" s="16"/>
      <c r="Y485" s="16"/>
    </row>
    <row r="486" spans="20:25" x14ac:dyDescent="0.25">
      <c r="T486" s="16"/>
      <c r="Y486" s="16"/>
    </row>
    <row r="487" spans="20:25" x14ac:dyDescent="0.25">
      <c r="T487" s="16"/>
      <c r="Y487" s="16"/>
    </row>
    <row r="488" spans="20:25" x14ac:dyDescent="0.25">
      <c r="T488" s="16"/>
      <c r="Y488" s="16"/>
    </row>
    <row r="489" spans="20:25" x14ac:dyDescent="0.25">
      <c r="T489" s="16"/>
      <c r="Y489" s="16"/>
    </row>
    <row r="490" spans="20:25" x14ac:dyDescent="0.25">
      <c r="T490" s="16"/>
      <c r="Y490" s="16"/>
    </row>
    <row r="491" spans="20:25" x14ac:dyDescent="0.25">
      <c r="T491" s="16"/>
      <c r="Y491" s="16"/>
    </row>
    <row r="492" spans="20:25" x14ac:dyDescent="0.25">
      <c r="T492" s="16"/>
      <c r="Y492" s="16"/>
    </row>
    <row r="493" spans="20:25" x14ac:dyDescent="0.25">
      <c r="T493" s="16"/>
      <c r="Y493" s="16"/>
    </row>
    <row r="494" spans="20:25" x14ac:dyDescent="0.25">
      <c r="T494" s="16"/>
      <c r="Y494" s="16"/>
    </row>
    <row r="495" spans="20:25" x14ac:dyDescent="0.25">
      <c r="T495" s="16"/>
      <c r="Y495" s="16"/>
    </row>
    <row r="496" spans="20:25" x14ac:dyDescent="0.25">
      <c r="T496" s="16"/>
      <c r="Y496" s="16"/>
    </row>
    <row r="497" spans="20:25" x14ac:dyDescent="0.25">
      <c r="T497" s="16"/>
      <c r="Y497" s="16"/>
    </row>
    <row r="498" spans="20:25" x14ac:dyDescent="0.25">
      <c r="T498" s="16"/>
      <c r="Y498" s="16"/>
    </row>
    <row r="499" spans="20:25" x14ac:dyDescent="0.25">
      <c r="T499" s="16"/>
      <c r="Y499" s="16"/>
    </row>
    <row r="500" spans="20:25" x14ac:dyDescent="0.25">
      <c r="T500" s="16"/>
      <c r="Y500" s="16"/>
    </row>
    <row r="501" spans="20:25" x14ac:dyDescent="0.25">
      <c r="T501" s="16"/>
      <c r="Y501" s="16"/>
    </row>
    <row r="502" spans="20:25" x14ac:dyDescent="0.25">
      <c r="T502" s="16"/>
      <c r="Y502" s="16"/>
    </row>
    <row r="503" spans="20:25" x14ac:dyDescent="0.25">
      <c r="T503" s="16"/>
      <c r="Y503" s="16"/>
    </row>
    <row r="504" spans="20:25" x14ac:dyDescent="0.25">
      <c r="T504" s="16"/>
      <c r="Y504" s="16"/>
    </row>
    <row r="505" spans="20:25" x14ac:dyDescent="0.25">
      <c r="T505" s="16"/>
      <c r="Y505" s="16"/>
    </row>
    <row r="506" spans="20:25" x14ac:dyDescent="0.25">
      <c r="T506" s="16"/>
      <c r="Y506" s="16"/>
    </row>
    <row r="507" spans="20:25" x14ac:dyDescent="0.25">
      <c r="T507" s="16"/>
      <c r="Y507" s="16"/>
    </row>
    <row r="508" spans="20:25" x14ac:dyDescent="0.25">
      <c r="T508" s="16"/>
      <c r="Y508" s="16"/>
    </row>
    <row r="509" spans="20:25" x14ac:dyDescent="0.25">
      <c r="T509" s="16"/>
      <c r="Y509" s="16"/>
    </row>
    <row r="510" spans="20:25" x14ac:dyDescent="0.25">
      <c r="T510" s="16"/>
      <c r="Y510" s="16"/>
    </row>
    <row r="511" spans="20:25" x14ac:dyDescent="0.25">
      <c r="T511" s="16"/>
      <c r="Y511" s="16"/>
    </row>
    <row r="512" spans="20:25" x14ac:dyDescent="0.25">
      <c r="T512" s="16"/>
      <c r="Y512" s="16"/>
    </row>
    <row r="513" spans="20:25" x14ac:dyDescent="0.25">
      <c r="T513" s="16"/>
      <c r="Y513" s="16"/>
    </row>
    <row r="514" spans="20:25" x14ac:dyDescent="0.25">
      <c r="T514" s="16"/>
      <c r="Y514" s="16"/>
    </row>
    <row r="515" spans="20:25" x14ac:dyDescent="0.25">
      <c r="T515" s="16"/>
      <c r="Y515" s="16"/>
    </row>
    <row r="516" spans="20:25" x14ac:dyDescent="0.25">
      <c r="T516" s="16"/>
      <c r="Y516" s="16"/>
    </row>
    <row r="517" spans="20:25" x14ac:dyDescent="0.25">
      <c r="T517" s="16"/>
      <c r="Y517" s="16"/>
    </row>
    <row r="518" spans="20:25" x14ac:dyDescent="0.25">
      <c r="T518" s="16"/>
      <c r="Y518" s="16"/>
    </row>
    <row r="519" spans="20:25" x14ac:dyDescent="0.25">
      <c r="T519" s="16"/>
      <c r="Y519" s="16"/>
    </row>
    <row r="520" spans="20:25" x14ac:dyDescent="0.25">
      <c r="T520" s="16"/>
      <c r="Y520" s="16"/>
    </row>
    <row r="521" spans="20:25" x14ac:dyDescent="0.25">
      <c r="T521" s="16"/>
      <c r="Y521" s="16"/>
    </row>
    <row r="522" spans="20:25" x14ac:dyDescent="0.25">
      <c r="T522" s="16"/>
      <c r="Y522" s="16"/>
    </row>
    <row r="523" spans="20:25" x14ac:dyDescent="0.25">
      <c r="T523" s="16"/>
      <c r="Y523" s="16"/>
    </row>
    <row r="524" spans="20:25" x14ac:dyDescent="0.25">
      <c r="T524" s="16"/>
      <c r="Y524" s="16"/>
    </row>
    <row r="525" spans="20:25" x14ac:dyDescent="0.25">
      <c r="T525" s="16"/>
      <c r="Y525" s="16"/>
    </row>
    <row r="526" spans="20:25" x14ac:dyDescent="0.25">
      <c r="T526" s="16"/>
      <c r="Y526" s="16"/>
    </row>
    <row r="527" spans="20:25" x14ac:dyDescent="0.25">
      <c r="T527" s="16"/>
      <c r="Y527" s="16"/>
    </row>
    <row r="528" spans="20:25" x14ac:dyDescent="0.25">
      <c r="T528" s="16"/>
      <c r="Y528" s="16"/>
    </row>
    <row r="529" spans="20:25" x14ac:dyDescent="0.25">
      <c r="T529" s="16"/>
      <c r="Y529" s="16"/>
    </row>
    <row r="530" spans="20:25" x14ac:dyDescent="0.25">
      <c r="T530" s="16"/>
      <c r="Y530" s="16"/>
    </row>
    <row r="531" spans="20:25" x14ac:dyDescent="0.25">
      <c r="T531" s="16"/>
      <c r="Y531" s="16"/>
    </row>
    <row r="532" spans="20:25" x14ac:dyDescent="0.25">
      <c r="T532" s="16"/>
      <c r="Y532" s="16"/>
    </row>
    <row r="533" spans="20:25" x14ac:dyDescent="0.25">
      <c r="T533" s="16"/>
      <c r="Y533" s="16"/>
    </row>
    <row r="534" spans="20:25" x14ac:dyDescent="0.25">
      <c r="T534" s="16"/>
      <c r="Y534" s="16"/>
    </row>
    <row r="535" spans="20:25" x14ac:dyDescent="0.25">
      <c r="T535" s="16"/>
      <c r="Y535" s="16"/>
    </row>
    <row r="536" spans="20:25" x14ac:dyDescent="0.25">
      <c r="T536" s="16"/>
      <c r="Y536" s="16"/>
    </row>
    <row r="537" spans="20:25" x14ac:dyDescent="0.25">
      <c r="T537" s="16"/>
      <c r="Y537" s="16"/>
    </row>
    <row r="538" spans="20:25" x14ac:dyDescent="0.25">
      <c r="T538" s="16"/>
      <c r="Y538" s="16"/>
    </row>
    <row r="539" spans="20:25" x14ac:dyDescent="0.25">
      <c r="T539" s="16"/>
      <c r="Y539" s="16"/>
    </row>
    <row r="540" spans="20:25" x14ac:dyDescent="0.25">
      <c r="T540" s="16"/>
      <c r="Y540" s="16"/>
    </row>
    <row r="541" spans="20:25" x14ac:dyDescent="0.25">
      <c r="T541" s="16"/>
      <c r="Y541" s="16"/>
    </row>
    <row r="542" spans="20:25" x14ac:dyDescent="0.25">
      <c r="T542" s="16"/>
      <c r="Y542" s="16"/>
    </row>
    <row r="543" spans="20:25" x14ac:dyDescent="0.25">
      <c r="T543" s="16"/>
      <c r="Y543" s="16"/>
    </row>
    <row r="544" spans="20:25" x14ac:dyDescent="0.25">
      <c r="T544" s="16"/>
      <c r="Y544" s="16"/>
    </row>
    <row r="545" spans="20:25" x14ac:dyDescent="0.25">
      <c r="T545" s="16"/>
      <c r="Y545" s="16"/>
    </row>
    <row r="546" spans="20:25" x14ac:dyDescent="0.25">
      <c r="T546" s="16"/>
      <c r="Y546" s="16"/>
    </row>
    <row r="547" spans="20:25" x14ac:dyDescent="0.25">
      <c r="T547" s="16"/>
      <c r="Y547" s="16"/>
    </row>
    <row r="548" spans="20:25" x14ac:dyDescent="0.25">
      <c r="T548" s="16"/>
      <c r="Y548" s="16"/>
    </row>
    <row r="549" spans="20:25" x14ac:dyDescent="0.25">
      <c r="T549" s="16"/>
      <c r="Y549" s="16"/>
    </row>
    <row r="550" spans="20:25" x14ac:dyDescent="0.25">
      <c r="T550" s="16"/>
      <c r="Y550" s="16"/>
    </row>
    <row r="551" spans="20:25" x14ac:dyDescent="0.25">
      <c r="T551" s="16"/>
      <c r="Y551" s="16"/>
    </row>
    <row r="552" spans="20:25" x14ac:dyDescent="0.25">
      <c r="T552" s="16"/>
      <c r="Y552" s="16"/>
    </row>
    <row r="553" spans="20:25" x14ac:dyDescent="0.25">
      <c r="T553" s="16"/>
      <c r="Y553" s="16"/>
    </row>
    <row r="554" spans="20:25" x14ac:dyDescent="0.25">
      <c r="T554" s="16"/>
      <c r="Y554" s="16"/>
    </row>
    <row r="555" spans="20:25" x14ac:dyDescent="0.25">
      <c r="T555" s="16"/>
      <c r="Y555" s="16"/>
    </row>
    <row r="556" spans="20:25" x14ac:dyDescent="0.25">
      <c r="T556" s="16"/>
      <c r="Y556" s="16"/>
    </row>
    <row r="557" spans="20:25" x14ac:dyDescent="0.25">
      <c r="T557" s="16"/>
      <c r="Y557" s="16"/>
    </row>
    <row r="558" spans="20:25" x14ac:dyDescent="0.25">
      <c r="T558" s="16"/>
      <c r="Y558" s="16"/>
    </row>
    <row r="559" spans="20:25" x14ac:dyDescent="0.25">
      <c r="T559" s="16"/>
      <c r="Y559" s="16"/>
    </row>
    <row r="560" spans="20:25" x14ac:dyDescent="0.25">
      <c r="T560" s="16"/>
      <c r="Y560" s="16"/>
    </row>
    <row r="561" spans="20:25" x14ac:dyDescent="0.25">
      <c r="T561" s="16"/>
      <c r="Y561" s="16"/>
    </row>
    <row r="562" spans="20:25" x14ac:dyDescent="0.25">
      <c r="T562" s="16"/>
      <c r="Y562" s="16"/>
    </row>
    <row r="563" spans="20:25" x14ac:dyDescent="0.25">
      <c r="T563" s="16"/>
      <c r="Y563" s="16"/>
    </row>
    <row r="564" spans="20:25" x14ac:dyDescent="0.25">
      <c r="T564" s="16"/>
      <c r="Y564" s="16"/>
    </row>
    <row r="565" spans="20:25" x14ac:dyDescent="0.25">
      <c r="T565" s="16"/>
      <c r="Y565" s="16"/>
    </row>
    <row r="566" spans="20:25" x14ac:dyDescent="0.25">
      <c r="T566" s="16"/>
      <c r="Y566" s="16"/>
    </row>
    <row r="567" spans="20:25" x14ac:dyDescent="0.25">
      <c r="T567" s="16"/>
      <c r="Y567" s="16"/>
    </row>
    <row r="568" spans="20:25" x14ac:dyDescent="0.25">
      <c r="T568" s="16"/>
      <c r="Y568" s="16"/>
    </row>
    <row r="569" spans="20:25" x14ac:dyDescent="0.25">
      <c r="T569" s="16"/>
      <c r="Y569" s="16"/>
    </row>
    <row r="570" spans="20:25" x14ac:dyDescent="0.25">
      <c r="T570" s="16"/>
      <c r="Y570" s="16"/>
    </row>
    <row r="571" spans="20:25" x14ac:dyDescent="0.25">
      <c r="T571" s="16"/>
      <c r="Y571" s="16"/>
    </row>
    <row r="572" spans="20:25" x14ac:dyDescent="0.25">
      <c r="T572" s="16"/>
      <c r="Y572" s="16"/>
    </row>
    <row r="573" spans="20:25" x14ac:dyDescent="0.25">
      <c r="T573" s="16"/>
      <c r="Y573" s="16"/>
    </row>
    <row r="574" spans="20:25" x14ac:dyDescent="0.25">
      <c r="T574" s="16"/>
      <c r="Y574" s="16"/>
    </row>
    <row r="575" spans="20:25" x14ac:dyDescent="0.25">
      <c r="T575" s="16"/>
      <c r="Y575" s="16"/>
    </row>
    <row r="576" spans="20:25" x14ac:dyDescent="0.25">
      <c r="T576" s="16"/>
      <c r="Y576" s="16"/>
    </row>
    <row r="577" spans="20:25" x14ac:dyDescent="0.25">
      <c r="T577" s="16"/>
      <c r="Y577" s="16"/>
    </row>
    <row r="578" spans="20:25" x14ac:dyDescent="0.25">
      <c r="T578" s="16"/>
      <c r="Y578" s="16"/>
    </row>
    <row r="579" spans="20:25" x14ac:dyDescent="0.25">
      <c r="T579" s="16"/>
      <c r="Y579" s="16"/>
    </row>
    <row r="580" spans="20:25" x14ac:dyDescent="0.25">
      <c r="T580" s="16"/>
      <c r="Y580" s="16"/>
    </row>
    <row r="581" spans="20:25" x14ac:dyDescent="0.25">
      <c r="T581" s="16"/>
      <c r="Y581" s="16"/>
    </row>
    <row r="582" spans="20:25" x14ac:dyDescent="0.25">
      <c r="T582" s="16"/>
      <c r="Y582" s="16"/>
    </row>
    <row r="583" spans="20:25" x14ac:dyDescent="0.25">
      <c r="T583" s="16"/>
      <c r="Y583" s="16"/>
    </row>
    <row r="584" spans="20:25" x14ac:dyDescent="0.25">
      <c r="T584" s="16"/>
      <c r="Y584" s="16"/>
    </row>
    <row r="585" spans="20:25" x14ac:dyDescent="0.25">
      <c r="T585" s="16"/>
      <c r="Y585" s="16"/>
    </row>
    <row r="586" spans="20:25" x14ac:dyDescent="0.25">
      <c r="T586" s="16"/>
      <c r="Y586" s="16"/>
    </row>
    <row r="587" spans="20:25" x14ac:dyDescent="0.25">
      <c r="T587" s="16"/>
      <c r="Y587" s="16"/>
    </row>
    <row r="588" spans="20:25" x14ac:dyDescent="0.25">
      <c r="T588" s="16"/>
      <c r="Y588" s="16"/>
    </row>
    <row r="589" spans="20:25" x14ac:dyDescent="0.25">
      <c r="T589" s="16"/>
      <c r="Y589" s="16"/>
    </row>
    <row r="590" spans="20:25" x14ac:dyDescent="0.25">
      <c r="T590" s="16"/>
      <c r="Y590" s="16"/>
    </row>
    <row r="591" spans="20:25" x14ac:dyDescent="0.25">
      <c r="T591" s="16"/>
      <c r="Y591" s="16"/>
    </row>
    <row r="592" spans="20:25" x14ac:dyDescent="0.25">
      <c r="T592" s="16"/>
      <c r="Y592" s="16"/>
    </row>
    <row r="593" spans="20:25" x14ac:dyDescent="0.25">
      <c r="T593" s="16"/>
      <c r="Y593" s="16"/>
    </row>
    <row r="594" spans="20:25" x14ac:dyDescent="0.25">
      <c r="T594" s="16"/>
      <c r="Y594" s="16"/>
    </row>
    <row r="595" spans="20:25" x14ac:dyDescent="0.25">
      <c r="T595" s="16"/>
      <c r="Y595" s="16"/>
    </row>
    <row r="596" spans="20:25" x14ac:dyDescent="0.25">
      <c r="T596" s="16"/>
      <c r="Y596" s="16"/>
    </row>
    <row r="597" spans="20:25" x14ac:dyDescent="0.25">
      <c r="T597" s="16"/>
      <c r="Y597" s="16"/>
    </row>
    <row r="598" spans="20:25" x14ac:dyDescent="0.25">
      <c r="T598" s="16"/>
      <c r="Y598" s="16"/>
    </row>
    <row r="599" spans="20:25" x14ac:dyDescent="0.25">
      <c r="T599" s="16"/>
      <c r="Y599" s="16"/>
    </row>
    <row r="600" spans="20:25" x14ac:dyDescent="0.25">
      <c r="T600" s="16"/>
      <c r="Y600" s="16"/>
    </row>
    <row r="601" spans="20:25" x14ac:dyDescent="0.25">
      <c r="T601" s="16"/>
      <c r="Y601" s="16"/>
    </row>
    <row r="602" spans="20:25" x14ac:dyDescent="0.25">
      <c r="T602" s="16"/>
      <c r="Y602" s="16"/>
    </row>
    <row r="603" spans="20:25" x14ac:dyDescent="0.25">
      <c r="T603" s="16"/>
      <c r="Y603" s="16"/>
    </row>
    <row r="604" spans="20:25" x14ac:dyDescent="0.25">
      <c r="T604" s="16"/>
      <c r="Y604" s="16"/>
    </row>
    <row r="605" spans="20:25" x14ac:dyDescent="0.25">
      <c r="T605" s="16"/>
      <c r="Y605" s="16"/>
    </row>
    <row r="606" spans="20:25" x14ac:dyDescent="0.25">
      <c r="T606" s="16"/>
      <c r="Y606" s="16"/>
    </row>
    <row r="607" spans="20:25" x14ac:dyDescent="0.25">
      <c r="T607" s="16"/>
      <c r="Y607" s="16"/>
    </row>
    <row r="608" spans="20:25" x14ac:dyDescent="0.25">
      <c r="T608" s="16"/>
      <c r="Y608" s="16"/>
    </row>
    <row r="609" spans="20:25" x14ac:dyDescent="0.25">
      <c r="T609" s="16"/>
      <c r="Y609" s="16"/>
    </row>
    <row r="610" spans="20:25" x14ac:dyDescent="0.25">
      <c r="T610" s="16"/>
      <c r="Y610" s="16"/>
    </row>
    <row r="611" spans="20:25" x14ac:dyDescent="0.25">
      <c r="T611" s="16"/>
      <c r="Y611" s="16"/>
    </row>
    <row r="612" spans="20:25" x14ac:dyDescent="0.25">
      <c r="T612" s="16"/>
      <c r="Y612" s="16"/>
    </row>
    <row r="613" spans="20:25" x14ac:dyDescent="0.25">
      <c r="T613" s="16"/>
      <c r="Y613" s="16"/>
    </row>
    <row r="614" spans="20:25" x14ac:dyDescent="0.25">
      <c r="T614" s="16"/>
      <c r="Y614" s="16"/>
    </row>
    <row r="615" spans="20:25" x14ac:dyDescent="0.25">
      <c r="T615" s="16"/>
      <c r="Y615" s="16"/>
    </row>
    <row r="616" spans="20:25" x14ac:dyDescent="0.25">
      <c r="T616" s="16"/>
      <c r="Y616" s="16"/>
    </row>
    <row r="617" spans="20:25" x14ac:dyDescent="0.25">
      <c r="T617" s="16"/>
      <c r="Y617" s="16"/>
    </row>
    <row r="618" spans="20:25" x14ac:dyDescent="0.25">
      <c r="T618" s="16"/>
      <c r="Y618" s="16"/>
    </row>
    <row r="619" spans="20:25" x14ac:dyDescent="0.25">
      <c r="T619" s="16"/>
      <c r="Y619" s="16"/>
    </row>
    <row r="620" spans="20:25" x14ac:dyDescent="0.25">
      <c r="T620" s="16"/>
      <c r="Y620" s="16"/>
    </row>
    <row r="621" spans="20:25" x14ac:dyDescent="0.25">
      <c r="T621" s="16"/>
      <c r="Y621" s="16"/>
    </row>
    <row r="622" spans="20:25" x14ac:dyDescent="0.25">
      <c r="T622" s="16"/>
      <c r="Y622" s="16"/>
    </row>
    <row r="623" spans="20:25" x14ac:dyDescent="0.25">
      <c r="T623" s="16"/>
      <c r="Y623" s="16"/>
    </row>
    <row r="624" spans="20:25" x14ac:dyDescent="0.25">
      <c r="T624" s="16"/>
      <c r="Y624" s="16"/>
    </row>
    <row r="625" spans="20:25" x14ac:dyDescent="0.25">
      <c r="T625" s="16"/>
      <c r="Y625" s="16"/>
    </row>
    <row r="626" spans="20:25" x14ac:dyDescent="0.25">
      <c r="T626" s="16"/>
      <c r="Y626" s="16"/>
    </row>
    <row r="627" spans="20:25" x14ac:dyDescent="0.25">
      <c r="T627" s="16"/>
      <c r="Y627" s="16"/>
    </row>
    <row r="628" spans="20:25" x14ac:dyDescent="0.25">
      <c r="T628" s="16"/>
      <c r="Y628" s="16"/>
    </row>
    <row r="629" spans="20:25" x14ac:dyDescent="0.25">
      <c r="T629" s="16"/>
      <c r="Y629" s="16"/>
    </row>
    <row r="630" spans="20:25" x14ac:dyDescent="0.25">
      <c r="T630" s="16"/>
      <c r="Y630" s="16"/>
    </row>
    <row r="631" spans="20:25" x14ac:dyDescent="0.25">
      <c r="T631" s="16"/>
      <c r="Y631" s="16"/>
    </row>
    <row r="632" spans="20:25" x14ac:dyDescent="0.25">
      <c r="T632" s="16"/>
      <c r="Y632" s="16"/>
    </row>
    <row r="633" spans="20:25" x14ac:dyDescent="0.25">
      <c r="T633" s="16"/>
      <c r="Y633" s="16"/>
    </row>
    <row r="634" spans="20:25" x14ac:dyDescent="0.25">
      <c r="T634" s="16"/>
      <c r="Y634" s="16"/>
    </row>
    <row r="635" spans="20:25" x14ac:dyDescent="0.25">
      <c r="T635" s="16"/>
      <c r="Y635" s="16"/>
    </row>
    <row r="636" spans="20:25" x14ac:dyDescent="0.25">
      <c r="T636" s="16"/>
      <c r="Y636" s="16"/>
    </row>
    <row r="637" spans="20:25" x14ac:dyDescent="0.25">
      <c r="T637" s="16"/>
      <c r="Y637" s="16"/>
    </row>
    <row r="638" spans="20:25" x14ac:dyDescent="0.25">
      <c r="T638" s="16"/>
      <c r="Y638" s="16"/>
    </row>
    <row r="639" spans="20:25" x14ac:dyDescent="0.25">
      <c r="T639" s="16"/>
      <c r="Y639" s="16"/>
    </row>
    <row r="640" spans="20:25" x14ac:dyDescent="0.25">
      <c r="T640" s="16"/>
      <c r="Y640" s="16"/>
    </row>
    <row r="641" spans="20:25" x14ac:dyDescent="0.25">
      <c r="T641" s="16"/>
      <c r="Y641" s="16"/>
    </row>
    <row r="642" spans="20:25" x14ac:dyDescent="0.25">
      <c r="T642" s="16"/>
      <c r="Y642" s="16"/>
    </row>
    <row r="643" spans="20:25" x14ac:dyDescent="0.25">
      <c r="T643" s="16"/>
      <c r="Y643" s="16"/>
    </row>
    <row r="644" spans="20:25" x14ac:dyDescent="0.25">
      <c r="T644" s="16"/>
      <c r="Y644" s="16"/>
    </row>
    <row r="645" spans="20:25" x14ac:dyDescent="0.25">
      <c r="T645" s="16"/>
      <c r="Y645" s="16"/>
    </row>
    <row r="646" spans="20:25" x14ac:dyDescent="0.25">
      <c r="T646" s="16"/>
      <c r="Y646" s="16"/>
    </row>
    <row r="647" spans="20:25" x14ac:dyDescent="0.25">
      <c r="T647" s="16"/>
      <c r="Y647" s="16"/>
    </row>
    <row r="648" spans="20:25" x14ac:dyDescent="0.25">
      <c r="T648" s="16"/>
      <c r="Y648" s="16"/>
    </row>
    <row r="649" spans="20:25" x14ac:dyDescent="0.25">
      <c r="T649" s="16"/>
      <c r="Y649" s="16"/>
    </row>
    <row r="650" spans="20:25" x14ac:dyDescent="0.25">
      <c r="T650" s="16"/>
      <c r="Y650" s="16"/>
    </row>
    <row r="651" spans="20:25" x14ac:dyDescent="0.25">
      <c r="T651" s="16"/>
      <c r="Y651" s="16"/>
    </row>
    <row r="652" spans="20:25" x14ac:dyDescent="0.25">
      <c r="T652" s="16"/>
      <c r="Y652" s="16"/>
    </row>
    <row r="653" spans="20:25" x14ac:dyDescent="0.25">
      <c r="T653" s="16"/>
      <c r="Y653" s="16"/>
    </row>
    <row r="654" spans="20:25" x14ac:dyDescent="0.25">
      <c r="T654" s="16"/>
      <c r="Y654" s="16"/>
    </row>
    <row r="655" spans="20:25" x14ac:dyDescent="0.25">
      <c r="T655" s="16"/>
      <c r="Y655" s="16"/>
    </row>
    <row r="656" spans="20:25" x14ac:dyDescent="0.25">
      <c r="T656" s="16"/>
      <c r="Y656" s="16"/>
    </row>
    <row r="657" spans="20:25" x14ac:dyDescent="0.25">
      <c r="T657" s="16"/>
      <c r="Y657" s="16"/>
    </row>
    <row r="658" spans="20:25" x14ac:dyDescent="0.25">
      <c r="T658" s="16"/>
      <c r="Y658" s="16"/>
    </row>
    <row r="659" spans="20:25" x14ac:dyDescent="0.25">
      <c r="T659" s="16"/>
      <c r="Y659" s="16"/>
    </row>
    <row r="660" spans="20:25" x14ac:dyDescent="0.25">
      <c r="T660" s="16"/>
      <c r="Y660" s="16"/>
    </row>
    <row r="661" spans="20:25" x14ac:dyDescent="0.25">
      <c r="T661" s="16"/>
      <c r="Y661" s="16"/>
    </row>
    <row r="662" spans="20:25" x14ac:dyDescent="0.25">
      <c r="T662" s="16"/>
      <c r="Y662" s="16"/>
    </row>
    <row r="663" spans="20:25" x14ac:dyDescent="0.25">
      <c r="T663" s="16"/>
      <c r="Y663" s="16"/>
    </row>
    <row r="664" spans="20:25" x14ac:dyDescent="0.25">
      <c r="T664" s="16"/>
      <c r="Y664" s="16"/>
    </row>
    <row r="665" spans="20:25" x14ac:dyDescent="0.25">
      <c r="T665" s="16"/>
      <c r="Y665" s="16"/>
    </row>
    <row r="666" spans="20:25" x14ac:dyDescent="0.25">
      <c r="T666" s="16"/>
      <c r="Y666" s="16"/>
    </row>
    <row r="667" spans="20:25" x14ac:dyDescent="0.25">
      <c r="T667" s="16"/>
      <c r="Y667" s="16"/>
    </row>
    <row r="668" spans="20:25" x14ac:dyDescent="0.25">
      <c r="T668" s="16"/>
      <c r="Y668" s="16"/>
    </row>
    <row r="669" spans="20:25" x14ac:dyDescent="0.25">
      <c r="T669" s="16"/>
      <c r="Y669" s="16"/>
    </row>
    <row r="670" spans="20:25" x14ac:dyDescent="0.25">
      <c r="T670" s="16"/>
      <c r="Y670" s="16"/>
    </row>
    <row r="671" spans="20:25" x14ac:dyDescent="0.25">
      <c r="T671" s="16"/>
      <c r="Y671" s="16"/>
    </row>
    <row r="672" spans="20:25" x14ac:dyDescent="0.25">
      <c r="T672" s="16"/>
      <c r="Y672" s="16"/>
    </row>
    <row r="673" spans="20:25" x14ac:dyDescent="0.25">
      <c r="T673" s="16"/>
      <c r="Y673" s="16"/>
    </row>
    <row r="674" spans="20:25" x14ac:dyDescent="0.25">
      <c r="T674" s="16"/>
      <c r="Y674" s="16"/>
    </row>
    <row r="675" spans="20:25" x14ac:dyDescent="0.25">
      <c r="T675" s="16"/>
      <c r="Y675" s="16"/>
    </row>
    <row r="676" spans="20:25" x14ac:dyDescent="0.25">
      <c r="T676" s="16"/>
      <c r="Y676" s="16"/>
    </row>
    <row r="677" spans="20:25" x14ac:dyDescent="0.25">
      <c r="T677" s="16"/>
      <c r="Y677" s="16"/>
    </row>
    <row r="678" spans="20:25" x14ac:dyDescent="0.25">
      <c r="T678" s="16"/>
      <c r="Y678" s="16"/>
    </row>
    <row r="679" spans="20:25" x14ac:dyDescent="0.25">
      <c r="T679" s="16"/>
      <c r="Y679" s="16"/>
    </row>
    <row r="680" spans="20:25" x14ac:dyDescent="0.25">
      <c r="T680" s="16"/>
      <c r="Y680" s="16"/>
    </row>
    <row r="681" spans="20:25" x14ac:dyDescent="0.25">
      <c r="T681" s="16"/>
      <c r="Y681" s="16"/>
    </row>
    <row r="682" spans="20:25" x14ac:dyDescent="0.25">
      <c r="T682" s="16"/>
      <c r="Y682" s="16"/>
    </row>
    <row r="683" spans="20:25" x14ac:dyDescent="0.25">
      <c r="T683" s="16"/>
      <c r="Y683" s="16"/>
    </row>
    <row r="684" spans="20:25" x14ac:dyDescent="0.25">
      <c r="T684" s="16"/>
      <c r="Y684" s="16"/>
    </row>
    <row r="685" spans="20:25" x14ac:dyDescent="0.25">
      <c r="T685" s="16"/>
      <c r="Y685" s="16"/>
    </row>
    <row r="686" spans="20:25" x14ac:dyDescent="0.25">
      <c r="T686" s="16"/>
      <c r="Y686" s="16"/>
    </row>
    <row r="687" spans="20:25" x14ac:dyDescent="0.25">
      <c r="T687" s="16"/>
      <c r="Y687" s="16"/>
    </row>
    <row r="688" spans="20:25" x14ac:dyDescent="0.25">
      <c r="T688" s="16"/>
      <c r="Y688" s="16"/>
    </row>
    <row r="689" spans="20:25" x14ac:dyDescent="0.25">
      <c r="T689" s="16"/>
      <c r="Y689" s="16"/>
    </row>
    <row r="690" spans="20:25" x14ac:dyDescent="0.25">
      <c r="T690" s="16"/>
      <c r="Y690" s="16"/>
    </row>
    <row r="691" spans="20:25" x14ac:dyDescent="0.25">
      <c r="T691" s="16"/>
      <c r="Y691" s="16"/>
    </row>
    <row r="692" spans="20:25" x14ac:dyDescent="0.25">
      <c r="T692" s="16"/>
      <c r="Y692" s="16"/>
    </row>
    <row r="693" spans="20:25" x14ac:dyDescent="0.25">
      <c r="T693" s="16"/>
      <c r="Y693" s="16"/>
    </row>
    <row r="694" spans="20:25" x14ac:dyDescent="0.25">
      <c r="T694" s="16"/>
      <c r="Y694" s="16"/>
    </row>
    <row r="695" spans="20:25" x14ac:dyDescent="0.25">
      <c r="T695" s="16"/>
      <c r="Y695" s="16"/>
    </row>
    <row r="696" spans="20:25" x14ac:dyDescent="0.25">
      <c r="T696" s="16"/>
      <c r="Y696" s="16"/>
    </row>
    <row r="697" spans="20:25" x14ac:dyDescent="0.25">
      <c r="T697" s="16"/>
      <c r="Y697" s="16"/>
    </row>
    <row r="698" spans="20:25" x14ac:dyDescent="0.25">
      <c r="T698" s="16"/>
      <c r="Y698" s="16"/>
    </row>
    <row r="699" spans="20:25" x14ac:dyDescent="0.25">
      <c r="T699" s="16"/>
      <c r="Y699" s="16"/>
    </row>
    <row r="700" spans="20:25" x14ac:dyDescent="0.25">
      <c r="T700" s="16"/>
      <c r="Y700" s="16"/>
    </row>
    <row r="701" spans="20:25" x14ac:dyDescent="0.25">
      <c r="T701" s="16"/>
      <c r="Y701" s="16"/>
    </row>
    <row r="702" spans="20:25" x14ac:dyDescent="0.25">
      <c r="T702" s="16"/>
      <c r="Y702" s="16"/>
    </row>
    <row r="703" spans="20:25" x14ac:dyDescent="0.25">
      <c r="T703" s="16"/>
      <c r="Y703" s="16"/>
    </row>
    <row r="704" spans="20:25" x14ac:dyDescent="0.25">
      <c r="T704" s="16"/>
      <c r="Y704" s="16"/>
    </row>
    <row r="705" spans="20:25" x14ac:dyDescent="0.25">
      <c r="T705" s="16"/>
      <c r="Y705" s="16"/>
    </row>
    <row r="706" spans="20:25" x14ac:dyDescent="0.25">
      <c r="T706" s="16"/>
      <c r="Y706" s="16"/>
    </row>
    <row r="707" spans="20:25" x14ac:dyDescent="0.25">
      <c r="T707" s="16"/>
      <c r="Y707" s="16"/>
    </row>
    <row r="708" spans="20:25" x14ac:dyDescent="0.25">
      <c r="T708" s="16"/>
      <c r="Y708" s="16"/>
    </row>
    <row r="709" spans="20:25" x14ac:dyDescent="0.25">
      <c r="T709" s="16"/>
      <c r="Y709" s="16"/>
    </row>
    <row r="710" spans="20:25" x14ac:dyDescent="0.25">
      <c r="T710" s="16"/>
      <c r="Y710" s="16"/>
    </row>
    <row r="711" spans="20:25" x14ac:dyDescent="0.25">
      <c r="T711" s="16"/>
      <c r="Y711" s="16"/>
    </row>
    <row r="712" spans="20:25" x14ac:dyDescent="0.25">
      <c r="T712" s="16"/>
      <c r="Y712" s="16"/>
    </row>
    <row r="713" spans="20:25" x14ac:dyDescent="0.25">
      <c r="T713" s="16"/>
      <c r="Y713" s="16"/>
    </row>
    <row r="714" spans="20:25" x14ac:dyDescent="0.25">
      <c r="T714" s="16"/>
      <c r="Y714" s="16"/>
    </row>
    <row r="715" spans="20:25" x14ac:dyDescent="0.25">
      <c r="T715" s="16"/>
      <c r="Y715" s="16"/>
    </row>
    <row r="716" spans="20:25" x14ac:dyDescent="0.25">
      <c r="T716" s="16"/>
      <c r="Y716" s="16"/>
    </row>
    <row r="717" spans="20:25" x14ac:dyDescent="0.25">
      <c r="T717" s="16"/>
      <c r="Y717" s="16"/>
    </row>
    <row r="718" spans="20:25" x14ac:dyDescent="0.25">
      <c r="T718" s="16"/>
      <c r="Y718" s="16"/>
    </row>
    <row r="719" spans="20:25" x14ac:dyDescent="0.25">
      <c r="T719" s="16"/>
      <c r="Y719" s="16"/>
    </row>
    <row r="720" spans="20:25" x14ac:dyDescent="0.25">
      <c r="T720" s="16"/>
      <c r="Y720" s="16"/>
    </row>
    <row r="721" spans="20:25" x14ac:dyDescent="0.25">
      <c r="T721" s="16"/>
      <c r="Y721" s="16"/>
    </row>
    <row r="722" spans="20:25" x14ac:dyDescent="0.25">
      <c r="T722" s="16"/>
      <c r="Y722" s="16"/>
    </row>
    <row r="723" spans="20:25" x14ac:dyDescent="0.25">
      <c r="T723" s="16"/>
      <c r="Y723" s="16"/>
    </row>
    <row r="724" spans="20:25" x14ac:dyDescent="0.25">
      <c r="T724" s="16"/>
      <c r="Y724" s="16"/>
    </row>
    <row r="725" spans="20:25" x14ac:dyDescent="0.25">
      <c r="T725" s="16"/>
      <c r="Y725" s="16"/>
    </row>
    <row r="726" spans="20:25" x14ac:dyDescent="0.25">
      <c r="T726" s="16"/>
      <c r="Y726" s="16"/>
    </row>
    <row r="727" spans="20:25" x14ac:dyDescent="0.25">
      <c r="T727" s="16"/>
      <c r="Y727" s="16"/>
    </row>
    <row r="728" spans="20:25" x14ac:dyDescent="0.25">
      <c r="T728" s="16"/>
      <c r="Y728" s="16"/>
    </row>
    <row r="729" spans="20:25" x14ac:dyDescent="0.25">
      <c r="T729" s="16"/>
      <c r="Y729" s="16"/>
    </row>
    <row r="730" spans="20:25" x14ac:dyDescent="0.25">
      <c r="T730" s="16"/>
      <c r="Y730" s="16"/>
    </row>
    <row r="731" spans="20:25" x14ac:dyDescent="0.25">
      <c r="T731" s="16"/>
      <c r="Y731" s="16"/>
    </row>
    <row r="732" spans="20:25" x14ac:dyDescent="0.25">
      <c r="T732" s="16"/>
      <c r="Y732" s="16"/>
    </row>
    <row r="733" spans="20:25" x14ac:dyDescent="0.25">
      <c r="T733" s="16"/>
      <c r="Y733" s="16"/>
    </row>
    <row r="734" spans="20:25" x14ac:dyDescent="0.25">
      <c r="T734" s="16"/>
      <c r="Y734" s="16"/>
    </row>
    <row r="735" spans="20:25" x14ac:dyDescent="0.25">
      <c r="T735" s="16"/>
      <c r="Y735" s="16"/>
    </row>
    <row r="736" spans="20:25" x14ac:dyDescent="0.25">
      <c r="T736" s="16"/>
      <c r="Y736" s="16"/>
    </row>
    <row r="737" spans="20:25" x14ac:dyDescent="0.25">
      <c r="T737" s="16"/>
      <c r="Y737" s="16"/>
    </row>
    <row r="738" spans="20:25" x14ac:dyDescent="0.25">
      <c r="T738" s="16"/>
      <c r="Y738" s="16"/>
    </row>
    <row r="739" spans="20:25" x14ac:dyDescent="0.25">
      <c r="T739" s="16"/>
      <c r="Y739" s="16"/>
    </row>
    <row r="740" spans="20:25" x14ac:dyDescent="0.25">
      <c r="T740" s="16"/>
      <c r="Y740" s="16"/>
    </row>
    <row r="741" spans="20:25" x14ac:dyDescent="0.25">
      <c r="T741" s="16"/>
      <c r="Y741" s="16"/>
    </row>
    <row r="742" spans="20:25" x14ac:dyDescent="0.25">
      <c r="T742" s="16"/>
      <c r="Y742" s="16"/>
    </row>
    <row r="743" spans="20:25" x14ac:dyDescent="0.25">
      <c r="T743" s="16"/>
      <c r="Y743" s="16"/>
    </row>
    <row r="744" spans="20:25" x14ac:dyDescent="0.25">
      <c r="T744" s="16"/>
      <c r="Y744" s="16"/>
    </row>
    <row r="745" spans="20:25" x14ac:dyDescent="0.25">
      <c r="T745" s="16"/>
      <c r="Y745" s="16"/>
    </row>
    <row r="746" spans="20:25" x14ac:dyDescent="0.25">
      <c r="T746" s="16"/>
      <c r="Y746" s="16"/>
    </row>
    <row r="747" spans="20:25" x14ac:dyDescent="0.25">
      <c r="T747" s="16"/>
      <c r="Y747" s="16"/>
    </row>
    <row r="748" spans="20:25" x14ac:dyDescent="0.25">
      <c r="T748" s="16"/>
      <c r="Y748" s="16"/>
    </row>
    <row r="749" spans="20:25" x14ac:dyDescent="0.25">
      <c r="T749" s="16"/>
      <c r="Y749" s="16"/>
    </row>
    <row r="750" spans="20:25" x14ac:dyDescent="0.25">
      <c r="T750" s="16"/>
      <c r="Y750" s="16"/>
    </row>
    <row r="751" spans="20:25" x14ac:dyDescent="0.25">
      <c r="T751" s="16"/>
      <c r="Y751" s="16"/>
    </row>
    <row r="752" spans="20:25" x14ac:dyDescent="0.25">
      <c r="T752" s="16"/>
      <c r="Y752" s="16"/>
    </row>
    <row r="753" spans="20:25" x14ac:dyDescent="0.25">
      <c r="T753" s="16"/>
      <c r="Y753" s="16"/>
    </row>
    <row r="754" spans="20:25" x14ac:dyDescent="0.25">
      <c r="T754" s="16"/>
      <c r="Y754" s="16"/>
    </row>
    <row r="755" spans="20:25" x14ac:dyDescent="0.25">
      <c r="T755" s="16"/>
      <c r="Y755" s="16"/>
    </row>
    <row r="756" spans="20:25" x14ac:dyDescent="0.25">
      <c r="T756" s="16"/>
      <c r="Y756" s="16"/>
    </row>
    <row r="757" spans="20:25" x14ac:dyDescent="0.25">
      <c r="T757" s="16"/>
      <c r="Y757" s="16"/>
    </row>
    <row r="758" spans="20:25" x14ac:dyDescent="0.25">
      <c r="T758" s="16"/>
      <c r="Y758" s="16"/>
    </row>
    <row r="759" spans="20:25" x14ac:dyDescent="0.25">
      <c r="T759" s="16"/>
      <c r="Y759" s="16"/>
    </row>
    <row r="760" spans="20:25" x14ac:dyDescent="0.25">
      <c r="T760" s="16"/>
      <c r="Y760" s="16"/>
    </row>
    <row r="761" spans="20:25" x14ac:dyDescent="0.25">
      <c r="T761" s="16"/>
      <c r="Y761" s="16"/>
    </row>
    <row r="762" spans="20:25" x14ac:dyDescent="0.25">
      <c r="T762" s="16"/>
      <c r="Y762" s="16"/>
    </row>
    <row r="763" spans="20:25" x14ac:dyDescent="0.25">
      <c r="T763" s="16"/>
      <c r="Y763" s="16"/>
    </row>
    <row r="764" spans="20:25" x14ac:dyDescent="0.25">
      <c r="T764" s="16"/>
      <c r="Y764" s="16"/>
    </row>
    <row r="765" spans="20:25" x14ac:dyDescent="0.25">
      <c r="T765" s="16"/>
      <c r="Y765" s="16"/>
    </row>
    <row r="766" spans="20:25" x14ac:dyDescent="0.25">
      <c r="T766" s="16"/>
      <c r="Y766" s="16"/>
    </row>
    <row r="767" spans="20:25" x14ac:dyDescent="0.25">
      <c r="T767" s="16"/>
      <c r="Y767" s="16"/>
    </row>
    <row r="768" spans="20:25" x14ac:dyDescent="0.25">
      <c r="T768" s="16"/>
      <c r="Y768" s="16"/>
    </row>
    <row r="769" spans="20:25" x14ac:dyDescent="0.25">
      <c r="T769" s="16"/>
      <c r="Y769" s="16"/>
    </row>
    <row r="770" spans="20:25" x14ac:dyDescent="0.25">
      <c r="T770" s="16"/>
      <c r="Y770" s="16"/>
    </row>
    <row r="771" spans="20:25" x14ac:dyDescent="0.25">
      <c r="T771" s="16"/>
      <c r="Y771" s="16"/>
    </row>
    <row r="772" spans="20:25" x14ac:dyDescent="0.25">
      <c r="T772" s="16"/>
      <c r="Y772" s="16"/>
    </row>
    <row r="773" spans="20:25" x14ac:dyDescent="0.25">
      <c r="T773" s="16"/>
      <c r="Y773" s="16"/>
    </row>
    <row r="774" spans="20:25" x14ac:dyDescent="0.25">
      <c r="T774" s="16"/>
      <c r="Y774" s="16"/>
    </row>
    <row r="775" spans="20:25" x14ac:dyDescent="0.25">
      <c r="T775" s="16"/>
      <c r="Y775" s="16"/>
    </row>
    <row r="776" spans="20:25" x14ac:dyDescent="0.25">
      <c r="T776" s="16"/>
      <c r="Y776" s="16"/>
    </row>
    <row r="777" spans="20:25" x14ac:dyDescent="0.25">
      <c r="T777" s="16"/>
      <c r="Y777" s="16"/>
    </row>
    <row r="778" spans="20:25" x14ac:dyDescent="0.25">
      <c r="T778" s="16"/>
      <c r="Y778" s="16"/>
    </row>
    <row r="779" spans="20:25" x14ac:dyDescent="0.25">
      <c r="T779" s="16"/>
      <c r="Y779" s="16"/>
    </row>
    <row r="780" spans="20:25" x14ac:dyDescent="0.25">
      <c r="T780" s="16"/>
      <c r="Y780" s="16"/>
    </row>
    <row r="781" spans="20:25" x14ac:dyDescent="0.25">
      <c r="T781" s="16"/>
      <c r="Y781" s="16"/>
    </row>
    <row r="782" spans="20:25" x14ac:dyDescent="0.25">
      <c r="T782" s="16"/>
      <c r="Y782" s="16"/>
    </row>
    <row r="783" spans="20:25" x14ac:dyDescent="0.25">
      <c r="T783" s="16"/>
      <c r="Y783" s="16"/>
    </row>
    <row r="784" spans="20:25" x14ac:dyDescent="0.25">
      <c r="T784" s="16"/>
      <c r="Y784" s="16"/>
    </row>
    <row r="785" spans="20:25" x14ac:dyDescent="0.25">
      <c r="T785" s="16"/>
      <c r="Y785" s="16"/>
    </row>
    <row r="786" spans="20:25" x14ac:dyDescent="0.25">
      <c r="T786" s="16"/>
      <c r="Y786" s="16"/>
    </row>
    <row r="787" spans="20:25" x14ac:dyDescent="0.25">
      <c r="T787" s="16"/>
      <c r="Y787" s="16"/>
    </row>
    <row r="788" spans="20:25" x14ac:dyDescent="0.25">
      <c r="T788" s="16"/>
      <c r="Y788" s="16"/>
    </row>
    <row r="789" spans="20:25" x14ac:dyDescent="0.25">
      <c r="T789" s="16"/>
      <c r="Y789" s="16"/>
    </row>
    <row r="790" spans="20:25" x14ac:dyDescent="0.25">
      <c r="T790" s="16"/>
      <c r="Y790" s="16"/>
    </row>
    <row r="791" spans="20:25" x14ac:dyDescent="0.25">
      <c r="T791" s="16"/>
      <c r="Y791" s="16"/>
    </row>
    <row r="792" spans="20:25" x14ac:dyDescent="0.25">
      <c r="T792" s="16"/>
      <c r="Y792" s="16"/>
    </row>
    <row r="793" spans="20:25" x14ac:dyDescent="0.25">
      <c r="T793" s="16"/>
      <c r="Y793" s="16"/>
    </row>
    <row r="794" spans="20:25" x14ac:dyDescent="0.25">
      <c r="T794" s="16"/>
      <c r="Y794" s="16"/>
    </row>
    <row r="795" spans="20:25" x14ac:dyDescent="0.25">
      <c r="T795" s="16"/>
      <c r="Y795" s="16"/>
    </row>
    <row r="796" spans="20:25" x14ac:dyDescent="0.25">
      <c r="T796" s="16"/>
      <c r="Y796" s="16"/>
    </row>
    <row r="797" spans="20:25" x14ac:dyDescent="0.25">
      <c r="T797" s="16"/>
      <c r="Y797" s="16"/>
    </row>
    <row r="798" spans="20:25" x14ac:dyDescent="0.25">
      <c r="T798" s="16"/>
      <c r="Y798" s="16"/>
    </row>
    <row r="799" spans="20:25" x14ac:dyDescent="0.25">
      <c r="T799" s="16"/>
      <c r="Y799" s="16"/>
    </row>
    <row r="800" spans="20:25" x14ac:dyDescent="0.25">
      <c r="T800" s="16"/>
      <c r="Y800" s="16"/>
    </row>
    <row r="801" spans="20:25" x14ac:dyDescent="0.25">
      <c r="T801" s="16"/>
      <c r="Y801" s="16"/>
    </row>
    <row r="802" spans="20:25" x14ac:dyDescent="0.25">
      <c r="T802" s="16"/>
      <c r="Y802" s="16"/>
    </row>
    <row r="803" spans="20:25" x14ac:dyDescent="0.25">
      <c r="T803" s="16"/>
      <c r="Y803" s="16"/>
    </row>
    <row r="804" spans="20:25" x14ac:dyDescent="0.25">
      <c r="T804" s="16"/>
      <c r="Y804" s="16"/>
    </row>
    <row r="805" spans="20:25" x14ac:dyDescent="0.25">
      <c r="T805" s="16"/>
      <c r="Y805" s="16"/>
    </row>
    <row r="806" spans="20:25" x14ac:dyDescent="0.25">
      <c r="T806" s="16"/>
      <c r="Y806" s="16"/>
    </row>
    <row r="807" spans="20:25" x14ac:dyDescent="0.25">
      <c r="T807" s="16"/>
      <c r="Y807" s="16"/>
    </row>
    <row r="808" spans="20:25" x14ac:dyDescent="0.25">
      <c r="T808" s="16"/>
      <c r="Y808" s="16"/>
    </row>
    <row r="809" spans="20:25" x14ac:dyDescent="0.25">
      <c r="T809" s="16"/>
      <c r="Y809" s="16"/>
    </row>
    <row r="810" spans="20:25" x14ac:dyDescent="0.25">
      <c r="T810" s="16"/>
      <c r="Y810" s="16"/>
    </row>
    <row r="811" spans="20:25" x14ac:dyDescent="0.25">
      <c r="T811" s="16"/>
      <c r="Y811" s="16"/>
    </row>
    <row r="812" spans="20:25" x14ac:dyDescent="0.25">
      <c r="T812" s="16"/>
      <c r="Y812" s="16"/>
    </row>
    <row r="813" spans="20:25" x14ac:dyDescent="0.25">
      <c r="T813" s="16"/>
      <c r="Y813" s="16"/>
    </row>
    <row r="814" spans="20:25" x14ac:dyDescent="0.25">
      <c r="T814" s="16"/>
      <c r="Y814" s="16"/>
    </row>
    <row r="815" spans="20:25" x14ac:dyDescent="0.25">
      <c r="T815" s="16"/>
      <c r="Y815" s="16"/>
    </row>
    <row r="816" spans="20:25" x14ac:dyDescent="0.25">
      <c r="T816" s="16"/>
      <c r="Y816" s="16"/>
    </row>
    <row r="817" spans="20:25" x14ac:dyDescent="0.25">
      <c r="T817" s="16"/>
      <c r="Y817" s="16"/>
    </row>
    <row r="818" spans="20:25" x14ac:dyDescent="0.25">
      <c r="T818" s="16"/>
      <c r="Y818" s="16"/>
    </row>
    <row r="819" spans="20:25" x14ac:dyDescent="0.25">
      <c r="T819" s="16"/>
      <c r="Y819" s="16"/>
    </row>
    <row r="820" spans="20:25" x14ac:dyDescent="0.25">
      <c r="T820" s="16"/>
      <c r="Y820" s="16"/>
    </row>
    <row r="821" spans="20:25" x14ac:dyDescent="0.25">
      <c r="T821" s="16"/>
      <c r="Y821" s="16"/>
    </row>
    <row r="822" spans="20:25" x14ac:dyDescent="0.25">
      <c r="T822" s="16"/>
      <c r="Y822" s="16"/>
    </row>
    <row r="823" spans="20:25" x14ac:dyDescent="0.25">
      <c r="T823" s="16"/>
      <c r="Y823" s="16"/>
    </row>
    <row r="824" spans="20:25" x14ac:dyDescent="0.25">
      <c r="T824" s="16"/>
      <c r="Y824" s="16"/>
    </row>
    <row r="825" spans="20:25" x14ac:dyDescent="0.25">
      <c r="T825" s="16"/>
      <c r="Y825" s="16"/>
    </row>
    <row r="826" spans="20:25" x14ac:dyDescent="0.25">
      <c r="T826" s="16"/>
      <c r="Y826" s="16"/>
    </row>
    <row r="827" spans="20:25" x14ac:dyDescent="0.25">
      <c r="T827" s="16"/>
      <c r="Y827" s="16"/>
    </row>
    <row r="828" spans="20:25" x14ac:dyDescent="0.25">
      <c r="T828" s="16"/>
      <c r="Y828" s="16"/>
    </row>
    <row r="829" spans="20:25" x14ac:dyDescent="0.25">
      <c r="T829" s="16"/>
      <c r="Y829" s="16"/>
    </row>
    <row r="830" spans="20:25" x14ac:dyDescent="0.25">
      <c r="T830" s="16"/>
      <c r="Y830" s="16"/>
    </row>
    <row r="831" spans="20:25" x14ac:dyDescent="0.25">
      <c r="T831" s="16"/>
      <c r="Y831" s="16"/>
    </row>
    <row r="832" spans="20:25" x14ac:dyDescent="0.25">
      <c r="T832" s="16"/>
      <c r="Y832" s="16"/>
    </row>
    <row r="833" spans="20:25" x14ac:dyDescent="0.25">
      <c r="T833" s="16"/>
      <c r="Y833" s="16"/>
    </row>
    <row r="834" spans="20:25" x14ac:dyDescent="0.25">
      <c r="T834" s="16"/>
      <c r="Y834" s="16"/>
    </row>
    <row r="835" spans="20:25" x14ac:dyDescent="0.25">
      <c r="T835" s="16"/>
      <c r="Y835" s="16"/>
    </row>
    <row r="836" spans="20:25" x14ac:dyDescent="0.25">
      <c r="T836" s="16"/>
      <c r="Y836" s="16"/>
    </row>
    <row r="837" spans="20:25" x14ac:dyDescent="0.25">
      <c r="T837" s="16"/>
      <c r="Y837" s="16"/>
    </row>
    <row r="838" spans="20:25" x14ac:dyDescent="0.25">
      <c r="T838" s="16"/>
      <c r="Y838" s="16"/>
    </row>
    <row r="839" spans="20:25" x14ac:dyDescent="0.25">
      <c r="T839" s="16"/>
      <c r="Y839" s="16"/>
    </row>
    <row r="840" spans="20:25" x14ac:dyDescent="0.25">
      <c r="T840" s="16"/>
      <c r="Y840" s="16"/>
    </row>
    <row r="841" spans="20:25" x14ac:dyDescent="0.25">
      <c r="T841" s="16"/>
      <c r="Y841" s="16"/>
    </row>
    <row r="842" spans="20:25" x14ac:dyDescent="0.25">
      <c r="T842" s="16"/>
      <c r="Y842" s="16"/>
    </row>
    <row r="843" spans="20:25" x14ac:dyDescent="0.25">
      <c r="T843" s="16"/>
      <c r="Y843" s="16"/>
    </row>
    <row r="844" spans="20:25" x14ac:dyDescent="0.25">
      <c r="T844" s="16"/>
      <c r="Y844" s="16"/>
    </row>
    <row r="845" spans="20:25" x14ac:dyDescent="0.25">
      <c r="T845" s="16"/>
      <c r="Y845" s="16"/>
    </row>
    <row r="846" spans="20:25" x14ac:dyDescent="0.25">
      <c r="T846" s="16"/>
      <c r="Y846" s="16"/>
    </row>
    <row r="847" spans="20:25" x14ac:dyDescent="0.25">
      <c r="T847" s="16"/>
      <c r="Y847" s="16"/>
    </row>
    <row r="848" spans="20:25" x14ac:dyDescent="0.25">
      <c r="T848" s="16"/>
      <c r="Y848" s="16"/>
    </row>
    <row r="849" spans="20:25" x14ac:dyDescent="0.25">
      <c r="T849" s="16"/>
      <c r="Y849" s="16"/>
    </row>
    <row r="850" spans="20:25" x14ac:dyDescent="0.25">
      <c r="T850" s="16"/>
      <c r="Y850" s="16"/>
    </row>
    <row r="851" spans="20:25" x14ac:dyDescent="0.25">
      <c r="T851" s="16"/>
      <c r="Y851" s="16"/>
    </row>
    <row r="852" spans="20:25" x14ac:dyDescent="0.25">
      <c r="T852" s="16"/>
      <c r="Y852" s="16"/>
    </row>
    <row r="853" spans="20:25" x14ac:dyDescent="0.25">
      <c r="T853" s="16"/>
      <c r="Y853" s="16"/>
    </row>
    <row r="854" spans="20:25" x14ac:dyDescent="0.25">
      <c r="T854" s="16"/>
      <c r="Y854" s="16"/>
    </row>
    <row r="855" spans="20:25" x14ac:dyDescent="0.25">
      <c r="T855" s="16"/>
      <c r="Y855" s="16"/>
    </row>
    <row r="856" spans="20:25" x14ac:dyDescent="0.25">
      <c r="T856" s="16"/>
      <c r="Y856" s="16"/>
    </row>
    <row r="857" spans="20:25" x14ac:dyDescent="0.25">
      <c r="T857" s="16"/>
      <c r="Y857" s="16"/>
    </row>
    <row r="858" spans="20:25" x14ac:dyDescent="0.25">
      <c r="T858" s="16"/>
      <c r="Y858" s="16"/>
    </row>
    <row r="859" spans="20:25" x14ac:dyDescent="0.25">
      <c r="T859" s="16"/>
      <c r="Y859" s="16"/>
    </row>
    <row r="860" spans="20:25" x14ac:dyDescent="0.25">
      <c r="T860" s="16"/>
      <c r="Y860" s="16"/>
    </row>
    <row r="861" spans="20:25" x14ac:dyDescent="0.25">
      <c r="T861" s="16"/>
      <c r="Y861" s="16"/>
    </row>
    <row r="862" spans="20:25" x14ac:dyDescent="0.25">
      <c r="T862" s="16"/>
      <c r="Y862" s="16"/>
    </row>
    <row r="863" spans="20:25" x14ac:dyDescent="0.25">
      <c r="T863" s="16"/>
      <c r="Y863" s="16"/>
    </row>
    <row r="864" spans="20:25" x14ac:dyDescent="0.25">
      <c r="T864" s="16"/>
      <c r="Y864" s="16"/>
    </row>
    <row r="865" spans="20:25" x14ac:dyDescent="0.25">
      <c r="T865" s="16"/>
      <c r="Y865" s="16"/>
    </row>
    <row r="866" spans="20:25" x14ac:dyDescent="0.25">
      <c r="T866" s="16"/>
      <c r="Y866" s="16"/>
    </row>
    <row r="867" spans="20:25" x14ac:dyDescent="0.25">
      <c r="T867" s="16"/>
      <c r="Y867" s="16"/>
    </row>
    <row r="868" spans="20:25" x14ac:dyDescent="0.25">
      <c r="T868" s="16"/>
      <c r="Y868" s="16"/>
    </row>
    <row r="869" spans="20:25" x14ac:dyDescent="0.25">
      <c r="T869" s="16"/>
      <c r="Y869" s="16"/>
    </row>
    <row r="870" spans="20:25" x14ac:dyDescent="0.25">
      <c r="T870" s="16"/>
      <c r="Y870" s="16"/>
    </row>
    <row r="871" spans="20:25" x14ac:dyDescent="0.25">
      <c r="T871" s="16"/>
      <c r="Y871" s="16"/>
    </row>
    <row r="872" spans="20:25" x14ac:dyDescent="0.25">
      <c r="T872" s="16"/>
      <c r="Y872" s="16"/>
    </row>
    <row r="873" spans="20:25" x14ac:dyDescent="0.25">
      <c r="T873" s="16"/>
      <c r="Y873" s="16"/>
    </row>
    <row r="874" spans="20:25" x14ac:dyDescent="0.25">
      <c r="T874" s="16"/>
      <c r="Y874" s="16"/>
    </row>
    <row r="875" spans="20:25" x14ac:dyDescent="0.25">
      <c r="T875" s="16"/>
      <c r="Y875" s="16"/>
    </row>
    <row r="876" spans="20:25" x14ac:dyDescent="0.25">
      <c r="T876" s="16"/>
      <c r="Y876" s="16"/>
    </row>
    <row r="877" spans="20:25" x14ac:dyDescent="0.25">
      <c r="T877" s="16"/>
      <c r="Y877" s="16"/>
    </row>
    <row r="878" spans="20:25" x14ac:dyDescent="0.25">
      <c r="T878" s="16"/>
      <c r="Y878" s="16"/>
    </row>
    <row r="879" spans="20:25" x14ac:dyDescent="0.25">
      <c r="T879" s="16"/>
      <c r="Y879" s="16"/>
    </row>
    <row r="880" spans="20:25" x14ac:dyDescent="0.25">
      <c r="T880" s="16"/>
      <c r="Y880" s="16"/>
    </row>
    <row r="881" spans="20:25" x14ac:dyDescent="0.25">
      <c r="T881" s="16"/>
      <c r="Y881" s="16"/>
    </row>
    <row r="882" spans="20:25" x14ac:dyDescent="0.25">
      <c r="T882" s="16"/>
      <c r="Y882" s="16"/>
    </row>
    <row r="883" spans="20:25" x14ac:dyDescent="0.25">
      <c r="T883" s="16"/>
      <c r="Y883" s="16"/>
    </row>
    <row r="884" spans="20:25" x14ac:dyDescent="0.25">
      <c r="T884" s="16"/>
      <c r="Y884" s="16"/>
    </row>
    <row r="885" spans="20:25" x14ac:dyDescent="0.25">
      <c r="T885" s="16"/>
      <c r="Y885" s="16"/>
    </row>
    <row r="886" spans="20:25" x14ac:dyDescent="0.25">
      <c r="T886" s="16"/>
      <c r="Y886" s="16"/>
    </row>
    <row r="887" spans="20:25" x14ac:dyDescent="0.25">
      <c r="T887" s="16"/>
      <c r="Y887" s="16"/>
    </row>
    <row r="888" spans="20:25" x14ac:dyDescent="0.25">
      <c r="T888" s="16"/>
      <c r="Y888" s="16"/>
    </row>
    <row r="889" spans="20:25" x14ac:dyDescent="0.25">
      <c r="T889" s="16"/>
      <c r="Y889" s="16"/>
    </row>
    <row r="890" spans="20:25" x14ac:dyDescent="0.25">
      <c r="T890" s="16"/>
      <c r="Y890" s="16"/>
    </row>
    <row r="891" spans="20:25" x14ac:dyDescent="0.25">
      <c r="T891" s="16"/>
      <c r="Y891" s="16"/>
    </row>
    <row r="892" spans="20:25" x14ac:dyDescent="0.25">
      <c r="T892" s="16"/>
      <c r="Y892" s="16"/>
    </row>
    <row r="893" spans="20:25" x14ac:dyDescent="0.25">
      <c r="T893" s="16"/>
      <c r="Y893" s="16"/>
    </row>
    <row r="894" spans="20:25" x14ac:dyDescent="0.25">
      <c r="T894" s="16"/>
      <c r="Y894" s="16"/>
    </row>
    <row r="895" spans="20:25" x14ac:dyDescent="0.25">
      <c r="T895" s="16"/>
      <c r="Y895" s="16"/>
    </row>
    <row r="896" spans="20:25" x14ac:dyDescent="0.25">
      <c r="T896" s="16"/>
      <c r="Y896" s="16"/>
    </row>
    <row r="897" spans="20:25" x14ac:dyDescent="0.25">
      <c r="T897" s="16"/>
      <c r="Y897" s="16"/>
    </row>
    <row r="898" spans="20:25" x14ac:dyDescent="0.25">
      <c r="T898" s="16"/>
      <c r="Y898" s="16"/>
    </row>
    <row r="899" spans="20:25" x14ac:dyDescent="0.25">
      <c r="T899" s="16"/>
      <c r="Y899" s="16"/>
    </row>
    <row r="900" spans="20:25" x14ac:dyDescent="0.25">
      <c r="T900" s="16"/>
      <c r="Y900" s="16"/>
    </row>
    <row r="901" spans="20:25" x14ac:dyDescent="0.25">
      <c r="T901" s="16"/>
      <c r="Y901" s="16"/>
    </row>
    <row r="902" spans="20:25" x14ac:dyDescent="0.25">
      <c r="T902" s="16"/>
      <c r="Y902" s="16"/>
    </row>
    <row r="903" spans="20:25" x14ac:dyDescent="0.25">
      <c r="T903" s="16"/>
      <c r="Y903" s="16"/>
    </row>
    <row r="904" spans="20:25" x14ac:dyDescent="0.25">
      <c r="T904" s="16"/>
      <c r="Y904" s="16"/>
    </row>
    <row r="905" spans="20:25" x14ac:dyDescent="0.25">
      <c r="T905" s="16"/>
      <c r="Y905" s="16"/>
    </row>
    <row r="906" spans="20:25" x14ac:dyDescent="0.25">
      <c r="T906" s="16"/>
      <c r="Y906" s="16"/>
    </row>
    <row r="907" spans="20:25" x14ac:dyDescent="0.25">
      <c r="T907" s="16"/>
      <c r="Y907" s="16"/>
    </row>
    <row r="908" spans="20:25" x14ac:dyDescent="0.25">
      <c r="T908" s="16"/>
      <c r="Y908" s="16"/>
    </row>
    <row r="909" spans="20:25" x14ac:dyDescent="0.25">
      <c r="T909" s="16"/>
      <c r="Y909" s="16"/>
    </row>
    <row r="910" spans="20:25" x14ac:dyDescent="0.25">
      <c r="T910" s="16"/>
      <c r="Y910" s="16"/>
    </row>
    <row r="911" spans="20:25" x14ac:dyDescent="0.25">
      <c r="T911" s="16"/>
      <c r="Y911" s="16"/>
    </row>
    <row r="912" spans="20:25" x14ac:dyDescent="0.25">
      <c r="T912" s="16"/>
      <c r="Y912" s="16"/>
    </row>
    <row r="913" spans="20:25" x14ac:dyDescent="0.25">
      <c r="T913" s="16"/>
      <c r="Y913" s="16"/>
    </row>
    <row r="914" spans="20:25" x14ac:dyDescent="0.25">
      <c r="T914" s="16"/>
      <c r="Y914" s="16"/>
    </row>
    <row r="915" spans="20:25" x14ac:dyDescent="0.25">
      <c r="T915" s="16"/>
      <c r="Y915" s="16"/>
    </row>
    <row r="916" spans="20:25" x14ac:dyDescent="0.25">
      <c r="T916" s="16"/>
      <c r="Y916" s="16"/>
    </row>
    <row r="917" spans="20:25" x14ac:dyDescent="0.25">
      <c r="T917" s="16"/>
      <c r="Y917" s="16"/>
    </row>
    <row r="918" spans="20:25" x14ac:dyDescent="0.25">
      <c r="T918" s="16"/>
      <c r="Y918" s="16"/>
    </row>
    <row r="919" spans="20:25" x14ac:dyDescent="0.25">
      <c r="T919" s="16"/>
      <c r="Y919" s="16"/>
    </row>
    <row r="920" spans="20:25" x14ac:dyDescent="0.25">
      <c r="T920" s="16"/>
      <c r="Y920" s="16"/>
    </row>
    <row r="921" spans="20:25" x14ac:dyDescent="0.25">
      <c r="T921" s="16"/>
      <c r="Y921" s="16"/>
    </row>
    <row r="922" spans="20:25" x14ac:dyDescent="0.25">
      <c r="T922" s="16"/>
      <c r="Y922" s="16"/>
    </row>
    <row r="923" spans="20:25" x14ac:dyDescent="0.25">
      <c r="T923" s="16"/>
      <c r="Y923" s="16"/>
    </row>
    <row r="924" spans="20:25" x14ac:dyDescent="0.25">
      <c r="T924" s="16"/>
      <c r="Y924" s="16"/>
    </row>
    <row r="925" spans="20:25" x14ac:dyDescent="0.25">
      <c r="T925" s="16"/>
      <c r="Y925" s="16"/>
    </row>
    <row r="926" spans="20:25" x14ac:dyDescent="0.25">
      <c r="T926" s="16"/>
      <c r="Y926" s="16"/>
    </row>
    <row r="927" spans="20:25" x14ac:dyDescent="0.25">
      <c r="T927" s="16"/>
      <c r="Y927" s="16"/>
    </row>
    <row r="928" spans="20:25" x14ac:dyDescent="0.25">
      <c r="T928" s="16"/>
      <c r="Y928" s="16"/>
    </row>
    <row r="929" spans="20:25" x14ac:dyDescent="0.25">
      <c r="T929" s="16"/>
      <c r="Y929" s="16"/>
    </row>
    <row r="930" spans="20:25" x14ac:dyDescent="0.25">
      <c r="T930" s="16"/>
      <c r="Y930" s="16"/>
    </row>
    <row r="931" spans="20:25" x14ac:dyDescent="0.25">
      <c r="T931" s="16"/>
      <c r="Y931" s="16"/>
    </row>
    <row r="932" spans="20:25" x14ac:dyDescent="0.25">
      <c r="T932" s="16"/>
      <c r="Y932" s="16"/>
    </row>
    <row r="933" spans="20:25" x14ac:dyDescent="0.25">
      <c r="T933" s="16"/>
      <c r="Y933" s="16"/>
    </row>
    <row r="934" spans="20:25" x14ac:dyDescent="0.25">
      <c r="T934" s="16"/>
      <c r="Y934" s="16"/>
    </row>
    <row r="935" spans="20:25" x14ac:dyDescent="0.25">
      <c r="T935" s="16"/>
      <c r="Y935" s="16"/>
    </row>
    <row r="936" spans="20:25" x14ac:dyDescent="0.25">
      <c r="T936" s="16"/>
      <c r="Y936" s="16"/>
    </row>
    <row r="937" spans="20:25" x14ac:dyDescent="0.25">
      <c r="T937" s="16"/>
      <c r="Y937" s="16"/>
    </row>
    <row r="938" spans="20:25" x14ac:dyDescent="0.25">
      <c r="T938" s="16"/>
      <c r="Y938" s="16"/>
    </row>
    <row r="939" spans="20:25" x14ac:dyDescent="0.25">
      <c r="T939" s="16"/>
      <c r="Y939" s="16"/>
    </row>
    <row r="940" spans="20:25" x14ac:dyDescent="0.25">
      <c r="T940" s="16"/>
      <c r="Y940" s="16"/>
    </row>
    <row r="941" spans="20:25" x14ac:dyDescent="0.25">
      <c r="T941" s="16"/>
      <c r="Y941" s="16"/>
    </row>
    <row r="942" spans="20:25" x14ac:dyDescent="0.25">
      <c r="T942" s="16"/>
      <c r="Y942" s="16"/>
    </row>
    <row r="943" spans="20:25" x14ac:dyDescent="0.25">
      <c r="T943" s="16"/>
      <c r="Y943" s="16"/>
    </row>
    <row r="944" spans="20:25" x14ac:dyDescent="0.25">
      <c r="T944" s="16"/>
      <c r="Y944" s="16"/>
    </row>
    <row r="945" spans="20:25" x14ac:dyDescent="0.25">
      <c r="T945" s="16"/>
      <c r="Y945" s="16"/>
    </row>
    <row r="946" spans="20:25" x14ac:dyDescent="0.25">
      <c r="T946" s="16"/>
      <c r="Y946" s="16"/>
    </row>
    <row r="947" spans="20:25" x14ac:dyDescent="0.25">
      <c r="T947" s="16"/>
      <c r="Y947" s="16"/>
    </row>
    <row r="948" spans="20:25" x14ac:dyDescent="0.25">
      <c r="T948" s="16"/>
      <c r="Y948" s="16"/>
    </row>
    <row r="949" spans="20:25" x14ac:dyDescent="0.25">
      <c r="T949" s="16"/>
      <c r="Y949" s="16"/>
    </row>
    <row r="950" spans="20:25" x14ac:dyDescent="0.25">
      <c r="T950" s="16"/>
      <c r="Y950" s="16"/>
    </row>
    <row r="951" spans="20:25" x14ac:dyDescent="0.25">
      <c r="T951" s="16"/>
      <c r="Y951" s="16"/>
    </row>
    <row r="952" spans="20:25" x14ac:dyDescent="0.25">
      <c r="T952" s="16"/>
      <c r="Y952" s="16"/>
    </row>
    <row r="953" spans="20:25" x14ac:dyDescent="0.25">
      <c r="T953" s="16"/>
      <c r="Y953" s="16"/>
    </row>
    <row r="954" spans="20:25" x14ac:dyDescent="0.25">
      <c r="T954" s="16"/>
      <c r="Y954" s="16"/>
    </row>
    <row r="955" spans="20:25" x14ac:dyDescent="0.25">
      <c r="T955" s="16"/>
      <c r="Y955" s="16"/>
    </row>
    <row r="956" spans="20:25" x14ac:dyDescent="0.25">
      <c r="T956" s="16"/>
      <c r="Y956" s="16"/>
    </row>
    <row r="957" spans="20:25" x14ac:dyDescent="0.25">
      <c r="T957" s="16"/>
      <c r="Y957" s="16"/>
    </row>
    <row r="958" spans="20:25" x14ac:dyDescent="0.25">
      <c r="T958" s="16"/>
      <c r="Y958" s="16"/>
    </row>
    <row r="959" spans="20:25" x14ac:dyDescent="0.25">
      <c r="T959" s="16"/>
      <c r="Y959" s="16"/>
    </row>
    <row r="960" spans="20:25" x14ac:dyDescent="0.25">
      <c r="T960" s="16"/>
      <c r="Y960" s="16"/>
    </row>
    <row r="961" spans="20:25" x14ac:dyDescent="0.25">
      <c r="T961" s="16"/>
      <c r="Y961" s="16"/>
    </row>
    <row r="962" spans="20:25" x14ac:dyDescent="0.25">
      <c r="T962" s="16"/>
      <c r="Y962" s="16"/>
    </row>
    <row r="963" spans="20:25" x14ac:dyDescent="0.25">
      <c r="T963" s="16"/>
      <c r="Y963" s="16"/>
    </row>
    <row r="964" spans="20:25" x14ac:dyDescent="0.25">
      <c r="T964" s="16"/>
      <c r="Y964" s="16"/>
    </row>
    <row r="965" spans="20:25" x14ac:dyDescent="0.25">
      <c r="T965" s="16"/>
      <c r="Y965" s="16"/>
    </row>
    <row r="966" spans="20:25" x14ac:dyDescent="0.25">
      <c r="T966" s="16"/>
      <c r="Y966" s="16"/>
    </row>
    <row r="967" spans="20:25" x14ac:dyDescent="0.25">
      <c r="T967" s="16"/>
      <c r="Y967" s="16"/>
    </row>
    <row r="968" spans="20:25" x14ac:dyDescent="0.25">
      <c r="T968" s="16"/>
      <c r="Y968" s="16"/>
    </row>
    <row r="969" spans="20:25" x14ac:dyDescent="0.25">
      <c r="T969" s="16"/>
      <c r="Y969" s="16"/>
    </row>
    <row r="970" spans="20:25" x14ac:dyDescent="0.25">
      <c r="T970" s="16"/>
      <c r="Y970" s="16"/>
    </row>
    <row r="971" spans="20:25" x14ac:dyDescent="0.25">
      <c r="T971" s="16"/>
      <c r="Y971" s="16"/>
    </row>
    <row r="972" spans="20:25" x14ac:dyDescent="0.25">
      <c r="T972" s="16"/>
      <c r="Y972" s="16"/>
    </row>
    <row r="973" spans="20:25" x14ac:dyDescent="0.25">
      <c r="T973" s="16"/>
      <c r="Y973" s="16"/>
    </row>
    <row r="974" spans="20:25" x14ac:dyDescent="0.25">
      <c r="T974" s="16"/>
      <c r="Y974" s="16"/>
    </row>
    <row r="975" spans="20:25" x14ac:dyDescent="0.25">
      <c r="T975" s="16"/>
      <c r="Y975" s="16"/>
    </row>
    <row r="976" spans="20:25" x14ac:dyDescent="0.25">
      <c r="T976" s="16"/>
      <c r="Y976" s="16"/>
    </row>
    <row r="977" spans="20:25" x14ac:dyDescent="0.25">
      <c r="T977" s="16"/>
      <c r="Y977" s="16"/>
    </row>
    <row r="978" spans="20:25" x14ac:dyDescent="0.25">
      <c r="T978" s="16"/>
      <c r="Y978" s="16"/>
    </row>
    <row r="979" spans="20:25" x14ac:dyDescent="0.25">
      <c r="T979" s="16"/>
      <c r="Y979" s="16"/>
    </row>
    <row r="980" spans="20:25" x14ac:dyDescent="0.25">
      <c r="T980" s="16"/>
      <c r="Y980" s="16"/>
    </row>
    <row r="981" spans="20:25" x14ac:dyDescent="0.25">
      <c r="T981" s="16"/>
      <c r="Y981" s="16"/>
    </row>
    <row r="982" spans="20:25" x14ac:dyDescent="0.25">
      <c r="T982" s="16"/>
      <c r="Y982" s="16"/>
    </row>
    <row r="983" spans="20:25" x14ac:dyDescent="0.25">
      <c r="T983" s="16"/>
      <c r="Y983" s="16"/>
    </row>
    <row r="984" spans="20:25" x14ac:dyDescent="0.25">
      <c r="T984" s="16"/>
      <c r="Y984" s="16"/>
    </row>
    <row r="985" spans="20:25" x14ac:dyDescent="0.25">
      <c r="T985" s="16"/>
      <c r="Y985" s="16"/>
    </row>
    <row r="986" spans="20:25" x14ac:dyDescent="0.25">
      <c r="T986" s="16"/>
      <c r="Y986" s="16"/>
    </row>
    <row r="987" spans="20:25" x14ac:dyDescent="0.25">
      <c r="T987" s="16"/>
      <c r="Y987" s="16"/>
    </row>
    <row r="988" spans="20:25" x14ac:dyDescent="0.25">
      <c r="T988" s="16"/>
      <c r="Y988" s="16"/>
    </row>
    <row r="989" spans="20:25" x14ac:dyDescent="0.25">
      <c r="T989" s="16"/>
      <c r="Y989" s="16"/>
    </row>
    <row r="990" spans="20:25" x14ac:dyDescent="0.25">
      <c r="T990" s="16"/>
      <c r="Y990" s="16"/>
    </row>
    <row r="991" spans="20:25" x14ac:dyDescent="0.25">
      <c r="T991" s="16"/>
      <c r="Y991" s="16"/>
    </row>
    <row r="992" spans="20:25" x14ac:dyDescent="0.25">
      <c r="T992" s="16"/>
      <c r="Y992" s="16"/>
    </row>
    <row r="993" spans="20:25" x14ac:dyDescent="0.25">
      <c r="T993" s="16"/>
      <c r="Y993" s="16"/>
    </row>
    <row r="994" spans="20:25" x14ac:dyDescent="0.25">
      <c r="T994" s="16"/>
      <c r="Y994" s="16"/>
    </row>
    <row r="995" spans="20:25" x14ac:dyDescent="0.25">
      <c r="T995" s="16"/>
      <c r="Y995" s="16"/>
    </row>
    <row r="996" spans="20:25" x14ac:dyDescent="0.25">
      <c r="T996" s="16"/>
      <c r="Y996" s="16"/>
    </row>
    <row r="997" spans="20:25" x14ac:dyDescent="0.25">
      <c r="T997" s="16"/>
      <c r="Y997" s="16"/>
    </row>
    <row r="998" spans="20:25" x14ac:dyDescent="0.25">
      <c r="T998" s="16"/>
      <c r="Y998" s="16"/>
    </row>
    <row r="999" spans="20:25" x14ac:dyDescent="0.25">
      <c r="T999" s="16"/>
      <c r="Y999" s="16"/>
    </row>
    <row r="1000" spans="20:25" x14ac:dyDescent="0.25">
      <c r="T1000" s="16"/>
      <c r="Y1000" s="16"/>
    </row>
    <row r="1001" spans="20:25" x14ac:dyDescent="0.25">
      <c r="T1001" s="16"/>
      <c r="Y1001" s="16"/>
    </row>
    <row r="1002" spans="20:25" x14ac:dyDescent="0.25">
      <c r="T1002" s="16"/>
      <c r="Y1002" s="16"/>
    </row>
    <row r="1003" spans="20:25" x14ac:dyDescent="0.25">
      <c r="T1003" s="16"/>
      <c r="Y1003" s="16"/>
    </row>
    <row r="1004" spans="20:25" x14ac:dyDescent="0.25">
      <c r="T1004" s="16"/>
      <c r="Y1004" s="16"/>
    </row>
    <row r="1005" spans="20:25" x14ac:dyDescent="0.25">
      <c r="T1005" s="16"/>
      <c r="Y1005" s="16"/>
    </row>
    <row r="1006" spans="20:25" x14ac:dyDescent="0.25">
      <c r="T1006" s="16"/>
      <c r="Y1006" s="16"/>
    </row>
    <row r="1007" spans="20:25" x14ac:dyDescent="0.25">
      <c r="T1007" s="16"/>
      <c r="Y1007" s="16"/>
    </row>
    <row r="1008" spans="20:25" x14ac:dyDescent="0.25">
      <c r="T1008" s="16"/>
      <c r="Y1008" s="16"/>
    </row>
    <row r="1009" spans="20:25" x14ac:dyDescent="0.25">
      <c r="T1009" s="16"/>
      <c r="Y1009" s="16"/>
    </row>
    <row r="1010" spans="20:25" x14ac:dyDescent="0.25">
      <c r="T1010" s="16"/>
      <c r="Y1010" s="16"/>
    </row>
    <row r="1011" spans="20:25" x14ac:dyDescent="0.25">
      <c r="T1011" s="16"/>
      <c r="Y1011" s="16"/>
    </row>
    <row r="1012" spans="20:25" x14ac:dyDescent="0.25">
      <c r="T1012" s="16"/>
      <c r="Y1012" s="16"/>
    </row>
    <row r="1013" spans="20:25" x14ac:dyDescent="0.25">
      <c r="T1013" s="16"/>
      <c r="Y1013" s="16"/>
    </row>
    <row r="1014" spans="20:25" x14ac:dyDescent="0.25">
      <c r="T1014" s="16"/>
      <c r="Y1014" s="16"/>
    </row>
    <row r="1015" spans="20:25" x14ac:dyDescent="0.25">
      <c r="T1015" s="16"/>
      <c r="Y1015" s="16"/>
    </row>
    <row r="1016" spans="20:25" x14ac:dyDescent="0.25">
      <c r="T1016" s="16"/>
      <c r="Y1016" s="16"/>
    </row>
    <row r="1017" spans="20:25" x14ac:dyDescent="0.25">
      <c r="T1017" s="16"/>
      <c r="Y1017" s="16"/>
    </row>
    <row r="1018" spans="20:25" x14ac:dyDescent="0.25">
      <c r="T1018" s="16"/>
      <c r="Y1018" s="16"/>
    </row>
    <row r="1019" spans="20:25" x14ac:dyDescent="0.25">
      <c r="T1019" s="16"/>
      <c r="Y1019" s="16"/>
    </row>
    <row r="1020" spans="20:25" x14ac:dyDescent="0.25">
      <c r="T1020" s="16"/>
      <c r="Y1020" s="16"/>
    </row>
    <row r="1021" spans="20:25" x14ac:dyDescent="0.25">
      <c r="T1021" s="16"/>
      <c r="Y1021" s="16"/>
    </row>
    <row r="1022" spans="20:25" x14ac:dyDescent="0.25">
      <c r="T1022" s="16"/>
      <c r="Y1022" s="16"/>
    </row>
    <row r="1023" spans="20:25" x14ac:dyDescent="0.25">
      <c r="T1023" s="16"/>
      <c r="Y1023" s="16"/>
    </row>
    <row r="1024" spans="20:25" x14ac:dyDescent="0.25">
      <c r="T1024" s="16"/>
      <c r="Y1024" s="16"/>
    </row>
    <row r="1025" spans="20:25" x14ac:dyDescent="0.25">
      <c r="T1025" s="16"/>
      <c r="Y1025" s="16"/>
    </row>
    <row r="1026" spans="20:25" x14ac:dyDescent="0.25">
      <c r="T1026" s="16"/>
      <c r="Y1026" s="16"/>
    </row>
    <row r="1027" spans="20:25" x14ac:dyDescent="0.25">
      <c r="T1027" s="16"/>
      <c r="Y1027" s="16"/>
    </row>
    <row r="1028" spans="20:25" x14ac:dyDescent="0.25">
      <c r="T1028" s="16"/>
      <c r="Y1028" s="16"/>
    </row>
    <row r="1029" spans="20:25" x14ac:dyDescent="0.25">
      <c r="T1029" s="16"/>
      <c r="Y1029" s="16"/>
    </row>
    <row r="1030" spans="20:25" x14ac:dyDescent="0.25">
      <c r="T1030" s="16"/>
      <c r="Y1030" s="16"/>
    </row>
    <row r="1031" spans="20:25" x14ac:dyDescent="0.25">
      <c r="T1031" s="16"/>
      <c r="Y1031" s="16"/>
    </row>
    <row r="1032" spans="20:25" x14ac:dyDescent="0.25">
      <c r="T1032" s="16"/>
      <c r="Y1032" s="16"/>
    </row>
    <row r="1033" spans="20:25" x14ac:dyDescent="0.25">
      <c r="T1033" s="16"/>
      <c r="Y1033" s="16"/>
    </row>
    <row r="1034" spans="20:25" x14ac:dyDescent="0.25">
      <c r="T1034" s="16"/>
      <c r="Y1034" s="16"/>
    </row>
    <row r="1035" spans="20:25" x14ac:dyDescent="0.25">
      <c r="T1035" s="16"/>
      <c r="Y1035" s="16"/>
    </row>
    <row r="1036" spans="20:25" x14ac:dyDescent="0.25">
      <c r="T1036" s="16"/>
      <c r="Y1036" s="16"/>
    </row>
    <row r="1037" spans="20:25" x14ac:dyDescent="0.25">
      <c r="T1037" s="16"/>
      <c r="Y1037" s="16"/>
    </row>
    <row r="1038" spans="20:25" x14ac:dyDescent="0.25">
      <c r="T1038" s="16"/>
      <c r="Y1038" s="16"/>
    </row>
    <row r="1039" spans="20:25" x14ac:dyDescent="0.25">
      <c r="T1039" s="16"/>
      <c r="Y1039" s="16"/>
    </row>
    <row r="1040" spans="20:25" x14ac:dyDescent="0.25">
      <c r="T1040" s="16"/>
      <c r="Y1040" s="16"/>
    </row>
    <row r="1041" spans="20:25" x14ac:dyDescent="0.25">
      <c r="T1041" s="16"/>
      <c r="Y1041" s="16"/>
    </row>
    <row r="1042" spans="20:25" x14ac:dyDescent="0.25">
      <c r="T1042" s="16"/>
      <c r="Y1042" s="16"/>
    </row>
    <row r="1043" spans="20:25" x14ac:dyDescent="0.25">
      <c r="T1043" s="16"/>
      <c r="Y1043" s="16"/>
    </row>
    <row r="1044" spans="20:25" x14ac:dyDescent="0.25">
      <c r="T1044" s="16"/>
      <c r="Y1044" s="16"/>
    </row>
    <row r="1045" spans="20:25" x14ac:dyDescent="0.25">
      <c r="T1045" s="16"/>
      <c r="Y1045" s="16"/>
    </row>
    <row r="1046" spans="20:25" x14ac:dyDescent="0.25">
      <c r="T1046" s="16"/>
      <c r="Y1046" s="16"/>
    </row>
    <row r="1047" spans="20:25" x14ac:dyDescent="0.25">
      <c r="T1047" s="16"/>
      <c r="Y1047" s="16"/>
    </row>
    <row r="1048" spans="20:25" x14ac:dyDescent="0.25">
      <c r="T1048" s="16"/>
      <c r="Y1048" s="16"/>
    </row>
    <row r="1049" spans="20:25" x14ac:dyDescent="0.25">
      <c r="T1049" s="16"/>
      <c r="Y1049" s="16"/>
    </row>
    <row r="1050" spans="20:25" x14ac:dyDescent="0.25">
      <c r="T1050" s="16"/>
      <c r="Y1050" s="16"/>
    </row>
    <row r="1051" spans="20:25" x14ac:dyDescent="0.25">
      <c r="T1051" s="16"/>
      <c r="Y1051" s="16"/>
    </row>
    <row r="1052" spans="20:25" x14ac:dyDescent="0.25">
      <c r="T1052" s="16"/>
      <c r="Y1052" s="16"/>
    </row>
    <row r="1053" spans="20:25" x14ac:dyDescent="0.25">
      <c r="T1053" s="16"/>
      <c r="Y1053" s="16"/>
    </row>
    <row r="1054" spans="20:25" x14ac:dyDescent="0.25">
      <c r="T1054" s="16"/>
      <c r="Y1054" s="16"/>
    </row>
    <row r="1055" spans="20:25" x14ac:dyDescent="0.25">
      <c r="T1055" s="16"/>
      <c r="Y1055" s="16"/>
    </row>
    <row r="1056" spans="20:25" x14ac:dyDescent="0.25">
      <c r="T1056" s="16"/>
      <c r="Y1056" s="16"/>
    </row>
    <row r="1057" spans="20:25" x14ac:dyDescent="0.25">
      <c r="T1057" s="16"/>
      <c r="Y1057" s="16"/>
    </row>
    <row r="1058" spans="20:25" x14ac:dyDescent="0.25">
      <c r="T1058" s="16"/>
      <c r="Y1058" s="16"/>
    </row>
    <row r="1059" spans="20:25" x14ac:dyDescent="0.25">
      <c r="T1059" s="16"/>
      <c r="Y1059" s="16"/>
    </row>
    <row r="1060" spans="20:25" x14ac:dyDescent="0.25">
      <c r="T1060" s="16"/>
      <c r="Y1060" s="16"/>
    </row>
    <row r="1061" spans="20:25" x14ac:dyDescent="0.25">
      <c r="T1061" s="16"/>
      <c r="Y1061" s="16"/>
    </row>
    <row r="1062" spans="20:25" x14ac:dyDescent="0.25">
      <c r="T1062" s="16"/>
      <c r="Y1062" s="16"/>
    </row>
    <row r="1063" spans="20:25" x14ac:dyDescent="0.25">
      <c r="T1063" s="16"/>
      <c r="Y1063" s="16"/>
    </row>
    <row r="1064" spans="20:25" x14ac:dyDescent="0.25">
      <c r="T1064" s="16"/>
      <c r="Y1064" s="16"/>
    </row>
    <row r="1065" spans="20:25" x14ac:dyDescent="0.25">
      <c r="T1065" s="16"/>
      <c r="Y1065" s="16"/>
    </row>
    <row r="1066" spans="20:25" x14ac:dyDescent="0.25">
      <c r="T1066" s="16"/>
      <c r="Y1066" s="16"/>
    </row>
    <row r="1067" spans="20:25" x14ac:dyDescent="0.25">
      <c r="T1067" s="16"/>
      <c r="Y1067" s="16"/>
    </row>
    <row r="1068" spans="20:25" x14ac:dyDescent="0.25">
      <c r="T1068" s="16"/>
      <c r="Y1068" s="16"/>
    </row>
    <row r="1069" spans="20:25" x14ac:dyDescent="0.25">
      <c r="T1069" s="16"/>
      <c r="Y1069" s="16"/>
    </row>
    <row r="1070" spans="20:25" x14ac:dyDescent="0.25">
      <c r="T1070" s="16"/>
      <c r="Y1070" s="16"/>
    </row>
    <row r="1071" spans="20:25" x14ac:dyDescent="0.25">
      <c r="T1071" s="16"/>
      <c r="Y1071" s="16"/>
    </row>
    <row r="1072" spans="20:25" x14ac:dyDescent="0.25">
      <c r="T1072" s="16"/>
      <c r="Y1072" s="16"/>
    </row>
    <row r="1073" spans="20:25" x14ac:dyDescent="0.25">
      <c r="T1073" s="16"/>
      <c r="Y1073" s="16"/>
    </row>
    <row r="1074" spans="20:25" x14ac:dyDescent="0.25">
      <c r="T1074" s="16"/>
      <c r="Y1074" s="16"/>
    </row>
    <row r="1075" spans="20:25" x14ac:dyDescent="0.25">
      <c r="T1075" s="16"/>
      <c r="Y1075" s="16"/>
    </row>
    <row r="1076" spans="20:25" x14ac:dyDescent="0.25">
      <c r="T1076" s="16"/>
      <c r="Y1076" s="16"/>
    </row>
    <row r="1077" spans="20:25" x14ac:dyDescent="0.25">
      <c r="T1077" s="16"/>
      <c r="Y1077" s="16"/>
    </row>
    <row r="1078" spans="20:25" x14ac:dyDescent="0.25">
      <c r="T1078" s="16"/>
      <c r="Y1078" s="16"/>
    </row>
    <row r="1079" spans="20:25" x14ac:dyDescent="0.25">
      <c r="T1079" s="16"/>
      <c r="Y1079" s="16"/>
    </row>
    <row r="1080" spans="20:25" x14ac:dyDescent="0.25">
      <c r="T1080" s="16"/>
      <c r="Y1080" s="16"/>
    </row>
    <row r="1081" spans="20:25" x14ac:dyDescent="0.25">
      <c r="T1081" s="16"/>
      <c r="Y1081" s="16"/>
    </row>
    <row r="1082" spans="20:25" x14ac:dyDescent="0.25">
      <c r="T1082" s="16"/>
      <c r="Y1082" s="16"/>
    </row>
    <row r="1083" spans="20:25" x14ac:dyDescent="0.25">
      <c r="T1083" s="16"/>
      <c r="Y1083" s="16"/>
    </row>
    <row r="1084" spans="20:25" x14ac:dyDescent="0.25">
      <c r="T1084" s="16"/>
      <c r="Y1084" s="16"/>
    </row>
    <row r="1085" spans="20:25" x14ac:dyDescent="0.25">
      <c r="T1085" s="16"/>
      <c r="Y1085" s="16"/>
    </row>
    <row r="1086" spans="20:25" x14ac:dyDescent="0.25">
      <c r="T1086" s="16"/>
      <c r="Y1086" s="16"/>
    </row>
    <row r="1087" spans="20:25" x14ac:dyDescent="0.25">
      <c r="T1087" s="16"/>
      <c r="Y1087" s="16"/>
    </row>
    <row r="1088" spans="20:25" x14ac:dyDescent="0.25">
      <c r="T1088" s="16"/>
      <c r="Y1088" s="16"/>
    </row>
    <row r="1089" spans="20:25" x14ac:dyDescent="0.25">
      <c r="T1089" s="16"/>
      <c r="Y1089" s="16"/>
    </row>
    <row r="1090" spans="20:25" x14ac:dyDescent="0.25">
      <c r="T1090" s="16"/>
      <c r="Y1090" s="16"/>
    </row>
    <row r="1091" spans="20:25" x14ac:dyDescent="0.25">
      <c r="T1091" s="16"/>
      <c r="Y1091" s="16"/>
    </row>
    <row r="1092" spans="20:25" x14ac:dyDescent="0.25">
      <c r="T1092" s="16"/>
      <c r="Y1092" s="16"/>
    </row>
    <row r="1093" spans="20:25" x14ac:dyDescent="0.25">
      <c r="T1093" s="16"/>
      <c r="Y1093" s="16"/>
    </row>
    <row r="1094" spans="20:25" x14ac:dyDescent="0.25">
      <c r="T1094" s="16"/>
      <c r="Y1094" s="16"/>
    </row>
    <row r="1095" spans="20:25" x14ac:dyDescent="0.25">
      <c r="T1095" s="16"/>
      <c r="Y1095" s="16"/>
    </row>
    <row r="1096" spans="20:25" x14ac:dyDescent="0.25">
      <c r="T1096" s="16"/>
      <c r="Y1096" s="16"/>
    </row>
    <row r="1097" spans="20:25" x14ac:dyDescent="0.25">
      <c r="T1097" s="16"/>
      <c r="Y1097" s="16"/>
    </row>
    <row r="1098" spans="20:25" x14ac:dyDescent="0.25">
      <c r="T1098" s="16"/>
      <c r="Y1098" s="16"/>
    </row>
    <row r="1099" spans="20:25" x14ac:dyDescent="0.25">
      <c r="T1099" s="16"/>
      <c r="Y1099" s="16"/>
    </row>
    <row r="1100" spans="20:25" x14ac:dyDescent="0.25">
      <c r="T1100" s="16"/>
      <c r="Y1100" s="16"/>
    </row>
    <row r="1101" spans="20:25" x14ac:dyDescent="0.25">
      <c r="T1101" s="16"/>
      <c r="Y1101" s="16"/>
    </row>
    <row r="1102" spans="20:25" x14ac:dyDescent="0.25">
      <c r="T1102" s="16"/>
      <c r="Y1102" s="16"/>
    </row>
    <row r="1103" spans="20:25" x14ac:dyDescent="0.25">
      <c r="T1103" s="16"/>
      <c r="Y1103" s="16"/>
    </row>
    <row r="1104" spans="20:25" x14ac:dyDescent="0.25">
      <c r="T1104" s="16"/>
      <c r="Y1104" s="16"/>
    </row>
    <row r="1105" spans="20:25" x14ac:dyDescent="0.25">
      <c r="T1105" s="16"/>
      <c r="Y1105" s="16"/>
    </row>
    <row r="1106" spans="20:25" x14ac:dyDescent="0.25">
      <c r="T1106" s="16"/>
      <c r="Y1106" s="16"/>
    </row>
    <row r="1107" spans="20:25" x14ac:dyDescent="0.25">
      <c r="T1107" s="16"/>
      <c r="Y1107" s="16"/>
    </row>
    <row r="1108" spans="20:25" x14ac:dyDescent="0.25">
      <c r="T1108" s="16"/>
      <c r="Y1108" s="16"/>
    </row>
    <row r="1109" spans="20:25" x14ac:dyDescent="0.25">
      <c r="T1109" s="16"/>
      <c r="Y1109" s="16"/>
    </row>
    <row r="1110" spans="20:25" x14ac:dyDescent="0.25">
      <c r="T1110" s="16"/>
      <c r="Y1110" s="16"/>
    </row>
    <row r="1111" spans="20:25" x14ac:dyDescent="0.25">
      <c r="T1111" s="16"/>
      <c r="Y1111" s="16"/>
    </row>
    <row r="1112" spans="20:25" x14ac:dyDescent="0.25">
      <c r="T1112" s="16"/>
      <c r="Y1112" s="16"/>
    </row>
    <row r="1113" spans="20:25" x14ac:dyDescent="0.25">
      <c r="T1113" s="16"/>
      <c r="Y1113" s="16"/>
    </row>
    <row r="1114" spans="20:25" x14ac:dyDescent="0.25">
      <c r="T1114" s="16"/>
      <c r="Y1114" s="16"/>
    </row>
    <row r="1115" spans="20:25" x14ac:dyDescent="0.25">
      <c r="T1115" s="16"/>
      <c r="Y1115" s="16"/>
    </row>
    <row r="1116" spans="20:25" x14ac:dyDescent="0.25">
      <c r="T1116" s="16"/>
      <c r="Y1116" s="16"/>
    </row>
    <row r="1117" spans="20:25" x14ac:dyDescent="0.25">
      <c r="T1117" s="16"/>
      <c r="Y1117" s="16"/>
    </row>
    <row r="1118" spans="20:25" x14ac:dyDescent="0.25">
      <c r="T1118" s="16"/>
      <c r="Y1118" s="16"/>
    </row>
    <row r="1119" spans="20:25" x14ac:dyDescent="0.25">
      <c r="T1119" s="16"/>
      <c r="Y1119" s="16"/>
    </row>
    <row r="1120" spans="20:25" x14ac:dyDescent="0.25">
      <c r="T1120" s="16"/>
      <c r="Y1120" s="16"/>
    </row>
    <row r="1121" spans="20:25" x14ac:dyDescent="0.25">
      <c r="T1121" s="16"/>
      <c r="Y1121" s="16"/>
    </row>
    <row r="1122" spans="20:25" x14ac:dyDescent="0.25">
      <c r="T1122" s="16"/>
      <c r="Y1122" s="16"/>
    </row>
    <row r="1123" spans="20:25" x14ac:dyDescent="0.25">
      <c r="T1123" s="16"/>
      <c r="Y1123" s="16"/>
    </row>
    <row r="1124" spans="20:25" x14ac:dyDescent="0.25">
      <c r="T1124" s="16"/>
      <c r="Y1124" s="16"/>
    </row>
    <row r="1125" spans="20:25" x14ac:dyDescent="0.25">
      <c r="T1125" s="16"/>
      <c r="Y1125" s="16"/>
    </row>
    <row r="1126" spans="20:25" x14ac:dyDescent="0.25">
      <c r="T1126" s="16"/>
      <c r="Y1126" s="16"/>
    </row>
    <row r="1127" spans="20:25" x14ac:dyDescent="0.25">
      <c r="T1127" s="16"/>
      <c r="Y1127" s="16"/>
    </row>
    <row r="1128" spans="20:25" x14ac:dyDescent="0.25">
      <c r="T1128" s="16"/>
      <c r="Y1128" s="16"/>
    </row>
    <row r="1129" spans="20:25" x14ac:dyDescent="0.25">
      <c r="T1129" s="16"/>
      <c r="Y1129" s="16"/>
    </row>
    <row r="1130" spans="20:25" x14ac:dyDescent="0.25">
      <c r="T1130" s="16"/>
      <c r="Y1130" s="16"/>
    </row>
    <row r="1131" spans="20:25" x14ac:dyDescent="0.25">
      <c r="T1131" s="16"/>
      <c r="Y1131" s="16"/>
    </row>
    <row r="1132" spans="20:25" x14ac:dyDescent="0.25">
      <c r="T1132" s="16"/>
      <c r="Y1132" s="16"/>
    </row>
    <row r="1133" spans="20:25" x14ac:dyDescent="0.25">
      <c r="T1133" s="16"/>
      <c r="Y1133" s="16"/>
    </row>
    <row r="1134" spans="20:25" x14ac:dyDescent="0.25">
      <c r="T1134" s="16"/>
      <c r="Y1134" s="16"/>
    </row>
    <row r="1135" spans="20:25" x14ac:dyDescent="0.25">
      <c r="T1135" s="16"/>
      <c r="Y1135" s="16"/>
    </row>
    <row r="1136" spans="20:25" x14ac:dyDescent="0.25">
      <c r="T1136" s="16"/>
      <c r="Y1136" s="16"/>
    </row>
    <row r="1137" spans="20:25" x14ac:dyDescent="0.25">
      <c r="T1137" s="16"/>
      <c r="Y1137" s="16"/>
    </row>
    <row r="1138" spans="20:25" x14ac:dyDescent="0.25">
      <c r="T1138" s="16"/>
      <c r="Y1138" s="16"/>
    </row>
    <row r="1139" spans="20:25" x14ac:dyDescent="0.25">
      <c r="T1139" s="16"/>
      <c r="Y1139" s="16"/>
    </row>
    <row r="1140" spans="20:25" x14ac:dyDescent="0.25">
      <c r="T1140" s="16"/>
      <c r="Y1140" s="16"/>
    </row>
    <row r="1141" spans="20:25" x14ac:dyDescent="0.25">
      <c r="T1141" s="16"/>
      <c r="Y1141" s="16"/>
    </row>
    <row r="1142" spans="20:25" x14ac:dyDescent="0.25">
      <c r="T1142" s="16"/>
      <c r="Y1142" s="16"/>
    </row>
    <row r="1143" spans="20:25" x14ac:dyDescent="0.25">
      <c r="T1143" s="16"/>
      <c r="Y1143" s="16"/>
    </row>
    <row r="1144" spans="20:25" x14ac:dyDescent="0.25">
      <c r="T1144" s="16"/>
      <c r="Y1144" s="16"/>
    </row>
    <row r="1145" spans="20:25" x14ac:dyDescent="0.25">
      <c r="T1145" s="16"/>
      <c r="Y1145" s="16"/>
    </row>
    <row r="1146" spans="20:25" x14ac:dyDescent="0.25">
      <c r="T1146" s="16"/>
      <c r="Y1146" s="16"/>
    </row>
    <row r="1147" spans="20:25" x14ac:dyDescent="0.25">
      <c r="T1147" s="16"/>
      <c r="Y1147" s="16"/>
    </row>
    <row r="1148" spans="20:25" x14ac:dyDescent="0.25">
      <c r="T1148" s="16"/>
      <c r="Y1148" s="16"/>
    </row>
    <row r="1149" spans="20:25" x14ac:dyDescent="0.25">
      <c r="T1149" s="16"/>
      <c r="Y1149" s="16"/>
    </row>
    <row r="1150" spans="20:25" x14ac:dyDescent="0.25">
      <c r="T1150" s="16"/>
      <c r="Y1150" s="16"/>
    </row>
    <row r="1151" spans="20:25" x14ac:dyDescent="0.25">
      <c r="T1151" s="16"/>
      <c r="Y1151" s="16"/>
    </row>
    <row r="1152" spans="20:25" x14ac:dyDescent="0.25">
      <c r="T1152" s="16"/>
      <c r="Y1152" s="16"/>
    </row>
    <row r="1153" spans="20:25" x14ac:dyDescent="0.25">
      <c r="T1153" s="16"/>
      <c r="Y1153" s="16"/>
    </row>
    <row r="1154" spans="20:25" x14ac:dyDescent="0.25">
      <c r="T1154" s="16"/>
      <c r="Y1154" s="16"/>
    </row>
    <row r="1155" spans="20:25" x14ac:dyDescent="0.25">
      <c r="T1155" s="16"/>
      <c r="Y1155" s="16"/>
    </row>
    <row r="1156" spans="20:25" x14ac:dyDescent="0.25">
      <c r="T1156" s="16"/>
      <c r="Y1156" s="16"/>
    </row>
    <row r="1157" spans="20:25" x14ac:dyDescent="0.25">
      <c r="T1157" s="16"/>
      <c r="Y1157" s="16"/>
    </row>
    <row r="1158" spans="20:25" x14ac:dyDescent="0.25">
      <c r="T1158" s="16"/>
      <c r="Y1158" s="16"/>
    </row>
    <row r="1159" spans="20:25" x14ac:dyDescent="0.25">
      <c r="T1159" s="16"/>
      <c r="Y1159" s="16"/>
    </row>
    <row r="1160" spans="20:25" x14ac:dyDescent="0.25">
      <c r="T1160" s="16"/>
      <c r="Y1160" s="16"/>
    </row>
    <row r="1161" spans="20:25" x14ac:dyDescent="0.25">
      <c r="T1161" s="16"/>
      <c r="Y1161" s="16"/>
    </row>
    <row r="1162" spans="20:25" x14ac:dyDescent="0.25">
      <c r="T1162" s="16"/>
      <c r="Y1162" s="16"/>
    </row>
    <row r="1163" spans="20:25" x14ac:dyDescent="0.25">
      <c r="T1163" s="16"/>
      <c r="Y1163" s="16"/>
    </row>
    <row r="1164" spans="20:25" x14ac:dyDescent="0.25">
      <c r="T1164" s="16"/>
      <c r="Y1164" s="16"/>
    </row>
    <row r="1165" spans="20:25" x14ac:dyDescent="0.25">
      <c r="T1165" s="16"/>
      <c r="Y1165" s="16"/>
    </row>
    <row r="1166" spans="20:25" x14ac:dyDescent="0.25">
      <c r="T1166" s="16"/>
      <c r="Y1166" s="16"/>
    </row>
    <row r="1167" spans="20:25" x14ac:dyDescent="0.25">
      <c r="T1167" s="16"/>
      <c r="Y1167" s="16"/>
    </row>
    <row r="1168" spans="20:25" x14ac:dyDescent="0.25">
      <c r="T1168" s="16"/>
      <c r="Y1168" s="16"/>
    </row>
    <row r="1169" spans="20:25" x14ac:dyDescent="0.25">
      <c r="T1169" s="16"/>
      <c r="Y1169" s="16"/>
    </row>
    <row r="1170" spans="20:25" x14ac:dyDescent="0.25">
      <c r="T1170" s="16"/>
      <c r="Y1170" s="16"/>
    </row>
    <row r="1171" spans="20:25" x14ac:dyDescent="0.25">
      <c r="T1171" s="16"/>
      <c r="Y1171" s="16"/>
    </row>
    <row r="1172" spans="20:25" x14ac:dyDescent="0.25">
      <c r="T1172" s="16"/>
      <c r="Y1172" s="16"/>
    </row>
    <row r="1173" spans="20:25" x14ac:dyDescent="0.25">
      <c r="T1173" s="16"/>
      <c r="Y1173" s="16"/>
    </row>
    <row r="1174" spans="20:25" x14ac:dyDescent="0.25">
      <c r="T1174" s="16"/>
      <c r="Y1174" s="16"/>
    </row>
    <row r="1175" spans="20:25" x14ac:dyDescent="0.25">
      <c r="T1175" s="16"/>
      <c r="Y1175" s="16"/>
    </row>
    <row r="1176" spans="20:25" x14ac:dyDescent="0.25">
      <c r="T1176" s="16"/>
      <c r="Y1176" s="16"/>
    </row>
    <row r="1177" spans="20:25" x14ac:dyDescent="0.25">
      <c r="T1177" s="16"/>
      <c r="Y1177" s="16"/>
    </row>
    <row r="1178" spans="20:25" x14ac:dyDescent="0.25">
      <c r="T1178" s="16"/>
      <c r="Y1178" s="16"/>
    </row>
    <row r="1179" spans="20:25" x14ac:dyDescent="0.25">
      <c r="T1179" s="16"/>
      <c r="Y1179" s="16"/>
    </row>
    <row r="1180" spans="20:25" x14ac:dyDescent="0.25">
      <c r="T1180" s="16"/>
      <c r="Y1180" s="16"/>
    </row>
    <row r="1181" spans="20:25" x14ac:dyDescent="0.25">
      <c r="T1181" s="16"/>
      <c r="Y1181" s="16"/>
    </row>
    <row r="1182" spans="20:25" x14ac:dyDescent="0.25">
      <c r="T1182" s="16"/>
      <c r="Y1182" s="16"/>
    </row>
    <row r="1183" spans="20:25" x14ac:dyDescent="0.25">
      <c r="T1183" s="16"/>
      <c r="Y1183" s="16"/>
    </row>
    <row r="1184" spans="20:25" x14ac:dyDescent="0.25">
      <c r="T1184" s="16"/>
      <c r="Y1184" s="16"/>
    </row>
    <row r="1185" spans="20:25" x14ac:dyDescent="0.25">
      <c r="T1185" s="16"/>
      <c r="Y1185" s="16"/>
    </row>
    <row r="1186" spans="20:25" x14ac:dyDescent="0.25">
      <c r="T1186" s="16"/>
      <c r="Y1186" s="16"/>
    </row>
    <row r="1187" spans="20:25" x14ac:dyDescent="0.25">
      <c r="T1187" s="16"/>
      <c r="Y1187" s="16"/>
    </row>
    <row r="1188" spans="20:25" x14ac:dyDescent="0.25">
      <c r="T1188" s="16"/>
      <c r="Y1188" s="16"/>
    </row>
    <row r="1189" spans="20:25" x14ac:dyDescent="0.25">
      <c r="T1189" s="16"/>
      <c r="Y1189" s="16"/>
    </row>
    <row r="1190" spans="20:25" x14ac:dyDescent="0.25">
      <c r="T1190" s="16"/>
      <c r="Y1190" s="16"/>
    </row>
    <row r="1191" spans="20:25" x14ac:dyDescent="0.25">
      <c r="T1191" s="16"/>
      <c r="Y1191" s="16"/>
    </row>
    <row r="1192" spans="20:25" x14ac:dyDescent="0.25">
      <c r="T1192" s="16"/>
      <c r="Y1192" s="16"/>
    </row>
    <row r="1193" spans="20:25" x14ac:dyDescent="0.25">
      <c r="T1193" s="16"/>
      <c r="Y1193" s="16"/>
    </row>
    <row r="1194" spans="20:25" x14ac:dyDescent="0.25">
      <c r="T1194" s="16"/>
      <c r="Y1194" s="16"/>
    </row>
    <row r="1195" spans="20:25" x14ac:dyDescent="0.25">
      <c r="T1195" s="16"/>
      <c r="Y1195" s="16"/>
    </row>
    <row r="1196" spans="20:25" x14ac:dyDescent="0.25">
      <c r="T1196" s="16"/>
      <c r="Y1196" s="16"/>
    </row>
    <row r="1197" spans="20:25" x14ac:dyDescent="0.25">
      <c r="T1197" s="16"/>
      <c r="Y1197" s="16"/>
    </row>
    <row r="1198" spans="20:25" x14ac:dyDescent="0.25">
      <c r="T1198" s="16"/>
      <c r="Y1198" s="16"/>
    </row>
    <row r="1199" spans="20:25" x14ac:dyDescent="0.25">
      <c r="T1199" s="16"/>
      <c r="Y1199" s="16"/>
    </row>
    <row r="1200" spans="20:25" x14ac:dyDescent="0.25">
      <c r="T1200" s="16"/>
      <c r="Y1200" s="16"/>
    </row>
    <row r="1201" spans="20:25" x14ac:dyDescent="0.25">
      <c r="T1201" s="16"/>
      <c r="Y1201" s="16"/>
    </row>
    <row r="1202" spans="20:25" x14ac:dyDescent="0.25">
      <c r="T1202" s="16"/>
      <c r="Y1202" s="16"/>
    </row>
    <row r="1203" spans="20:25" x14ac:dyDescent="0.25">
      <c r="T1203" s="16"/>
      <c r="Y1203" s="16"/>
    </row>
    <row r="1204" spans="20:25" x14ac:dyDescent="0.25">
      <c r="T1204" s="16"/>
      <c r="Y1204" s="16"/>
    </row>
    <row r="1205" spans="20:25" x14ac:dyDescent="0.25">
      <c r="T1205" s="16"/>
      <c r="Y1205" s="16"/>
    </row>
    <row r="1206" spans="20:25" x14ac:dyDescent="0.25">
      <c r="T1206" s="16"/>
      <c r="Y1206" s="16"/>
    </row>
    <row r="1207" spans="20:25" x14ac:dyDescent="0.25">
      <c r="T1207" s="16"/>
      <c r="Y1207" s="16"/>
    </row>
    <row r="1208" spans="20:25" x14ac:dyDescent="0.25">
      <c r="T1208" s="16"/>
      <c r="Y1208" s="16"/>
    </row>
    <row r="1209" spans="20:25" x14ac:dyDescent="0.25">
      <c r="T1209" s="16"/>
      <c r="Y1209" s="16"/>
    </row>
    <row r="1210" spans="20:25" x14ac:dyDescent="0.25">
      <c r="T1210" s="16"/>
      <c r="Y1210" s="16"/>
    </row>
    <row r="1211" spans="20:25" x14ac:dyDescent="0.25">
      <c r="T1211" s="16"/>
      <c r="Y1211" s="16"/>
    </row>
    <row r="1212" spans="20:25" x14ac:dyDescent="0.25">
      <c r="T1212" s="16"/>
      <c r="Y1212" s="16"/>
    </row>
    <row r="1213" spans="20:25" x14ac:dyDescent="0.25">
      <c r="T1213" s="16"/>
      <c r="Y1213" s="16"/>
    </row>
    <row r="1214" spans="20:25" x14ac:dyDescent="0.25">
      <c r="T1214" s="16"/>
      <c r="Y1214" s="16"/>
    </row>
    <row r="1215" spans="20:25" x14ac:dyDescent="0.25">
      <c r="T1215" s="16"/>
      <c r="Y1215" s="16"/>
    </row>
    <row r="1216" spans="20:25" x14ac:dyDescent="0.25">
      <c r="T1216" s="16"/>
      <c r="Y1216" s="16"/>
    </row>
    <row r="1217" spans="20:25" x14ac:dyDescent="0.25">
      <c r="T1217" s="16"/>
      <c r="Y1217" s="16"/>
    </row>
    <row r="1218" spans="20:25" x14ac:dyDescent="0.25">
      <c r="T1218" s="16"/>
      <c r="Y1218" s="16"/>
    </row>
    <row r="1219" spans="20:25" x14ac:dyDescent="0.25">
      <c r="T1219" s="16"/>
      <c r="Y1219" s="16"/>
    </row>
    <row r="1220" spans="20:25" x14ac:dyDescent="0.25">
      <c r="T1220" s="16"/>
      <c r="Y1220" s="16"/>
    </row>
    <row r="1221" spans="20:25" x14ac:dyDescent="0.25">
      <c r="T1221" s="16"/>
      <c r="Y1221" s="16"/>
    </row>
    <row r="1222" spans="20:25" x14ac:dyDescent="0.25">
      <c r="T1222" s="16"/>
      <c r="Y1222" s="16"/>
    </row>
    <row r="1223" spans="20:25" x14ac:dyDescent="0.25">
      <c r="T1223" s="16"/>
      <c r="Y1223" s="16"/>
    </row>
    <row r="1224" spans="20:25" x14ac:dyDescent="0.25">
      <c r="T1224" s="16"/>
      <c r="Y1224" s="16"/>
    </row>
    <row r="1225" spans="20:25" x14ac:dyDescent="0.25">
      <c r="T1225" s="16"/>
      <c r="Y1225" s="16"/>
    </row>
    <row r="1226" spans="20:25" x14ac:dyDescent="0.25">
      <c r="T1226" s="16"/>
      <c r="Y1226" s="16"/>
    </row>
    <row r="1227" spans="20:25" x14ac:dyDescent="0.25">
      <c r="T1227" s="16"/>
      <c r="Y1227" s="16"/>
    </row>
    <row r="1228" spans="20:25" x14ac:dyDescent="0.25">
      <c r="T1228" s="16"/>
      <c r="Y1228" s="16"/>
    </row>
    <row r="1229" spans="20:25" x14ac:dyDescent="0.25">
      <c r="T1229" s="16"/>
      <c r="Y1229" s="16"/>
    </row>
    <row r="1230" spans="20:25" x14ac:dyDescent="0.25">
      <c r="T1230" s="16"/>
      <c r="Y1230" s="16"/>
    </row>
    <row r="1231" spans="20:25" x14ac:dyDescent="0.25">
      <c r="T1231" s="16"/>
      <c r="Y1231" s="16"/>
    </row>
    <row r="1232" spans="20:25" x14ac:dyDescent="0.25">
      <c r="T1232" s="16"/>
      <c r="Y1232" s="16"/>
    </row>
    <row r="1233" spans="20:25" x14ac:dyDescent="0.25">
      <c r="T1233" s="16"/>
      <c r="Y1233" s="16"/>
    </row>
    <row r="1234" spans="20:25" x14ac:dyDescent="0.25">
      <c r="T1234" s="16"/>
      <c r="Y1234" s="16"/>
    </row>
    <row r="1235" spans="20:25" x14ac:dyDescent="0.25">
      <c r="T1235" s="16"/>
      <c r="Y1235" s="16"/>
    </row>
    <row r="1236" spans="20:25" x14ac:dyDescent="0.25">
      <c r="T1236" s="16"/>
      <c r="Y1236" s="16"/>
    </row>
    <row r="1237" spans="20:25" x14ac:dyDescent="0.25">
      <c r="T1237" s="16"/>
      <c r="Y1237" s="16"/>
    </row>
    <row r="1238" spans="20:25" x14ac:dyDescent="0.25">
      <c r="T1238" s="16"/>
      <c r="Y1238" s="16"/>
    </row>
    <row r="1239" spans="20:25" x14ac:dyDescent="0.25">
      <c r="T1239" s="16"/>
      <c r="Y1239" s="16"/>
    </row>
    <row r="1240" spans="20:25" x14ac:dyDescent="0.25">
      <c r="T1240" s="16"/>
      <c r="Y1240" s="16"/>
    </row>
    <row r="1241" spans="20:25" x14ac:dyDescent="0.25">
      <c r="T1241" s="16"/>
      <c r="Y1241" s="16"/>
    </row>
    <row r="1242" spans="20:25" x14ac:dyDescent="0.25">
      <c r="T1242" s="16"/>
      <c r="Y1242" s="16"/>
    </row>
    <row r="1243" spans="20:25" x14ac:dyDescent="0.25">
      <c r="T1243" s="16"/>
      <c r="Y1243" s="16"/>
    </row>
    <row r="1244" spans="20:25" x14ac:dyDescent="0.25">
      <c r="T1244" s="16"/>
      <c r="Y1244" s="16"/>
    </row>
    <row r="1245" spans="20:25" x14ac:dyDescent="0.25">
      <c r="T1245" s="16"/>
      <c r="Y1245" s="16"/>
    </row>
    <row r="1246" spans="20:25" x14ac:dyDescent="0.25">
      <c r="T1246" s="16"/>
      <c r="Y1246" s="16"/>
    </row>
    <row r="1247" spans="20:25" x14ac:dyDescent="0.25">
      <c r="T1247" s="16"/>
      <c r="Y1247" s="16"/>
    </row>
    <row r="1248" spans="20:25" x14ac:dyDescent="0.25">
      <c r="T1248" s="16"/>
      <c r="Y1248" s="16"/>
    </row>
    <row r="1249" spans="20:25" x14ac:dyDescent="0.25">
      <c r="T1249" s="16"/>
      <c r="Y1249" s="16"/>
    </row>
    <row r="1250" spans="20:25" x14ac:dyDescent="0.25">
      <c r="T1250" s="16"/>
      <c r="Y1250" s="16"/>
    </row>
    <row r="1251" spans="20:25" x14ac:dyDescent="0.25">
      <c r="T1251" s="16"/>
      <c r="Y1251" s="16"/>
    </row>
    <row r="1252" spans="20:25" x14ac:dyDescent="0.25">
      <c r="T1252" s="16"/>
      <c r="Y1252" s="16"/>
    </row>
    <row r="1253" spans="20:25" x14ac:dyDescent="0.25">
      <c r="T1253" s="16"/>
      <c r="Y1253" s="16"/>
    </row>
    <row r="1254" spans="20:25" x14ac:dyDescent="0.25">
      <c r="T1254" s="16"/>
      <c r="Y1254" s="16"/>
    </row>
    <row r="1255" spans="20:25" x14ac:dyDescent="0.25">
      <c r="T1255" s="16"/>
      <c r="Y1255" s="16"/>
    </row>
    <row r="1256" spans="20:25" x14ac:dyDescent="0.25">
      <c r="T1256" s="16"/>
      <c r="Y1256" s="16"/>
    </row>
    <row r="1257" spans="20:25" x14ac:dyDescent="0.25">
      <c r="T1257" s="16"/>
      <c r="Y1257" s="16"/>
    </row>
    <row r="1258" spans="20:25" x14ac:dyDescent="0.25">
      <c r="T1258" s="16"/>
      <c r="Y1258" s="16"/>
    </row>
    <row r="1259" spans="20:25" x14ac:dyDescent="0.25">
      <c r="T1259" s="16"/>
      <c r="Y1259" s="16"/>
    </row>
    <row r="1260" spans="20:25" x14ac:dyDescent="0.25">
      <c r="T1260" s="16"/>
      <c r="Y1260" s="16"/>
    </row>
    <row r="1261" spans="20:25" x14ac:dyDescent="0.25">
      <c r="T1261" s="16"/>
      <c r="Y1261" s="16"/>
    </row>
    <row r="1262" spans="20:25" x14ac:dyDescent="0.25">
      <c r="T1262" s="16"/>
      <c r="Y1262" s="16"/>
    </row>
    <row r="1263" spans="20:25" x14ac:dyDescent="0.25">
      <c r="T1263" s="16"/>
      <c r="Y1263" s="16"/>
    </row>
    <row r="1264" spans="20:25" x14ac:dyDescent="0.25">
      <c r="T1264" s="16"/>
      <c r="Y1264" s="16"/>
    </row>
    <row r="1265" spans="20:25" x14ac:dyDescent="0.25">
      <c r="T1265" s="16"/>
      <c r="Y1265" s="16"/>
    </row>
    <row r="1266" spans="20:25" x14ac:dyDescent="0.25">
      <c r="T1266" s="16"/>
      <c r="Y1266" s="16"/>
    </row>
    <row r="1267" spans="20:25" x14ac:dyDescent="0.25">
      <c r="T1267" s="16"/>
      <c r="Y1267" s="16"/>
    </row>
    <row r="1268" spans="20:25" x14ac:dyDescent="0.25">
      <c r="T1268" s="16"/>
      <c r="Y1268" s="16"/>
    </row>
    <row r="1269" spans="20:25" x14ac:dyDescent="0.25">
      <c r="T1269" s="16"/>
      <c r="Y1269" s="16"/>
    </row>
    <row r="1270" spans="20:25" x14ac:dyDescent="0.25">
      <c r="T1270" s="16"/>
      <c r="Y1270" s="16"/>
    </row>
    <row r="1271" spans="20:25" x14ac:dyDescent="0.25">
      <c r="T1271" s="16"/>
      <c r="Y1271" s="16"/>
    </row>
    <row r="1272" spans="20:25" x14ac:dyDescent="0.25">
      <c r="T1272" s="16"/>
      <c r="Y1272" s="16"/>
    </row>
    <row r="1273" spans="20:25" x14ac:dyDescent="0.25">
      <c r="T1273" s="16"/>
      <c r="Y1273" s="16"/>
    </row>
    <row r="1274" spans="20:25" x14ac:dyDescent="0.25">
      <c r="T1274" s="16"/>
      <c r="Y1274" s="16"/>
    </row>
    <row r="1275" spans="20:25" x14ac:dyDescent="0.25">
      <c r="T1275" s="16"/>
      <c r="Y1275" s="16"/>
    </row>
    <row r="1276" spans="20:25" x14ac:dyDescent="0.25">
      <c r="T1276" s="16"/>
      <c r="Y1276" s="16"/>
    </row>
    <row r="1277" spans="20:25" x14ac:dyDescent="0.25">
      <c r="T1277" s="16"/>
      <c r="Y1277" s="16"/>
    </row>
    <row r="1278" spans="20:25" x14ac:dyDescent="0.25">
      <c r="T1278" s="16"/>
      <c r="Y1278" s="16"/>
    </row>
    <row r="1279" spans="20:25" x14ac:dyDescent="0.25">
      <c r="T1279" s="16"/>
      <c r="Y1279" s="16"/>
    </row>
    <row r="1280" spans="20:25" x14ac:dyDescent="0.25">
      <c r="T1280" s="16"/>
      <c r="Y1280" s="16"/>
    </row>
    <row r="1281" spans="20:25" x14ac:dyDescent="0.25">
      <c r="T1281" s="16"/>
      <c r="Y1281" s="16"/>
    </row>
    <row r="1282" spans="20:25" x14ac:dyDescent="0.25">
      <c r="T1282" s="16"/>
      <c r="Y1282" s="16"/>
    </row>
    <row r="1283" spans="20:25" x14ac:dyDescent="0.25">
      <c r="T1283" s="16"/>
      <c r="Y1283" s="16"/>
    </row>
    <row r="1284" spans="20:25" x14ac:dyDescent="0.25">
      <c r="T1284" s="16"/>
      <c r="Y1284" s="16"/>
    </row>
    <row r="1285" spans="20:25" x14ac:dyDescent="0.25">
      <c r="T1285" s="16"/>
      <c r="Y1285" s="16"/>
    </row>
    <row r="1286" spans="20:25" x14ac:dyDescent="0.25">
      <c r="T1286" s="16"/>
      <c r="Y1286" s="16"/>
    </row>
    <row r="1287" spans="20:25" x14ac:dyDescent="0.25">
      <c r="T1287" s="16"/>
      <c r="Y1287" s="16"/>
    </row>
    <row r="1288" spans="20:25" x14ac:dyDescent="0.25">
      <c r="T1288" s="16"/>
      <c r="Y1288" s="16"/>
    </row>
    <row r="1289" spans="20:25" x14ac:dyDescent="0.25">
      <c r="T1289" s="16"/>
      <c r="Y1289" s="16"/>
    </row>
    <row r="1290" spans="20:25" x14ac:dyDescent="0.25">
      <c r="T1290" s="16"/>
      <c r="Y1290" s="16"/>
    </row>
    <row r="1291" spans="20:25" x14ac:dyDescent="0.25">
      <c r="T1291" s="16"/>
      <c r="Y1291" s="16"/>
    </row>
    <row r="1292" spans="20:25" x14ac:dyDescent="0.25">
      <c r="T1292" s="16"/>
      <c r="Y1292" s="16"/>
    </row>
    <row r="1293" spans="20:25" x14ac:dyDescent="0.25">
      <c r="T1293" s="16"/>
      <c r="Y1293" s="16"/>
    </row>
    <row r="1294" spans="20:25" x14ac:dyDescent="0.25">
      <c r="T1294" s="16"/>
      <c r="Y1294" s="16"/>
    </row>
    <row r="1295" spans="20:25" x14ac:dyDescent="0.25">
      <c r="T1295" s="16"/>
      <c r="Y1295" s="16"/>
    </row>
    <row r="1296" spans="20:25" x14ac:dyDescent="0.25">
      <c r="T1296" s="16"/>
      <c r="Y1296" s="16"/>
    </row>
    <row r="1297" spans="20:25" x14ac:dyDescent="0.25">
      <c r="T1297" s="16"/>
      <c r="Y1297" s="16"/>
    </row>
    <row r="1298" spans="20:25" x14ac:dyDescent="0.25">
      <c r="T1298" s="16"/>
      <c r="Y1298" s="16"/>
    </row>
    <row r="1299" spans="20:25" x14ac:dyDescent="0.25">
      <c r="T1299" s="16"/>
      <c r="Y1299" s="16"/>
    </row>
    <row r="1300" spans="20:25" x14ac:dyDescent="0.25">
      <c r="T1300" s="16"/>
      <c r="Y1300" s="16"/>
    </row>
    <row r="1301" spans="20:25" x14ac:dyDescent="0.25">
      <c r="T1301" s="16"/>
      <c r="Y1301" s="16"/>
    </row>
    <row r="1302" spans="20:25" x14ac:dyDescent="0.25">
      <c r="T1302" s="16"/>
      <c r="Y1302" s="16"/>
    </row>
    <row r="1303" spans="20:25" x14ac:dyDescent="0.25">
      <c r="T1303" s="16"/>
      <c r="Y1303" s="16"/>
    </row>
    <row r="1304" spans="20:25" x14ac:dyDescent="0.25">
      <c r="T1304" s="16"/>
      <c r="Y1304" s="16"/>
    </row>
    <row r="1305" spans="20:25" x14ac:dyDescent="0.25">
      <c r="T1305" s="16"/>
      <c r="Y1305" s="16"/>
    </row>
    <row r="1306" spans="20:25" x14ac:dyDescent="0.25">
      <c r="T1306" s="16"/>
      <c r="Y1306" s="16"/>
    </row>
    <row r="1307" spans="20:25" x14ac:dyDescent="0.25">
      <c r="T1307" s="16"/>
      <c r="Y1307" s="16"/>
    </row>
    <row r="1308" spans="20:25" x14ac:dyDescent="0.25">
      <c r="T1308" s="16"/>
      <c r="Y1308" s="16"/>
    </row>
    <row r="1309" spans="20:25" x14ac:dyDescent="0.25">
      <c r="T1309" s="16"/>
      <c r="Y1309" s="16"/>
    </row>
    <row r="1310" spans="20:25" x14ac:dyDescent="0.25">
      <c r="T1310" s="16"/>
      <c r="Y1310" s="16"/>
    </row>
    <row r="1311" spans="20:25" x14ac:dyDescent="0.25">
      <c r="T1311" s="16"/>
      <c r="Y1311" s="16"/>
    </row>
    <row r="1312" spans="20:25" x14ac:dyDescent="0.25">
      <c r="T1312" s="16"/>
      <c r="Y1312" s="16"/>
    </row>
    <row r="1313" spans="20:25" x14ac:dyDescent="0.25">
      <c r="T1313" s="16"/>
      <c r="Y1313" s="16"/>
    </row>
    <row r="1314" spans="20:25" x14ac:dyDescent="0.25">
      <c r="T1314" s="16"/>
      <c r="Y1314" s="16"/>
    </row>
    <row r="1315" spans="20:25" x14ac:dyDescent="0.25">
      <c r="T1315" s="16"/>
      <c r="Y1315" s="16"/>
    </row>
    <row r="1316" spans="20:25" x14ac:dyDescent="0.25">
      <c r="T1316" s="16"/>
      <c r="Y1316" s="16"/>
    </row>
    <row r="1317" spans="20:25" x14ac:dyDescent="0.25">
      <c r="T1317" s="16"/>
      <c r="Y1317" s="16"/>
    </row>
    <row r="1318" spans="20:25" x14ac:dyDescent="0.25">
      <c r="T1318" s="16"/>
      <c r="Y1318" s="16"/>
    </row>
    <row r="1319" spans="20:25" x14ac:dyDescent="0.25">
      <c r="T1319" s="16"/>
      <c r="Y1319" s="16"/>
    </row>
    <row r="1320" spans="20:25" x14ac:dyDescent="0.25">
      <c r="T1320" s="16"/>
      <c r="Y1320" s="16"/>
    </row>
    <row r="1321" spans="20:25" x14ac:dyDescent="0.25">
      <c r="T1321" s="16"/>
      <c r="Y1321" s="16"/>
    </row>
    <row r="1322" spans="20:25" x14ac:dyDescent="0.25">
      <c r="T1322" s="16"/>
      <c r="Y1322" s="16"/>
    </row>
    <row r="1323" spans="20:25" x14ac:dyDescent="0.25">
      <c r="T1323" s="16"/>
      <c r="Y1323" s="16"/>
    </row>
    <row r="1324" spans="20:25" x14ac:dyDescent="0.25">
      <c r="T1324" s="16"/>
      <c r="Y1324" s="16"/>
    </row>
    <row r="1325" spans="20:25" x14ac:dyDescent="0.25">
      <c r="T1325" s="16"/>
      <c r="Y1325" s="16"/>
    </row>
    <row r="1326" spans="20:25" x14ac:dyDescent="0.25">
      <c r="T1326" s="16"/>
      <c r="Y1326" s="16"/>
    </row>
    <row r="1327" spans="20:25" x14ac:dyDescent="0.25">
      <c r="T1327" s="16"/>
      <c r="Y1327" s="16"/>
    </row>
    <row r="1328" spans="20:25" x14ac:dyDescent="0.25">
      <c r="T1328" s="16"/>
      <c r="Y1328" s="16"/>
    </row>
    <row r="1329" spans="20:25" x14ac:dyDescent="0.25">
      <c r="T1329" s="16"/>
      <c r="Y1329" s="16"/>
    </row>
    <row r="1330" spans="20:25" x14ac:dyDescent="0.25">
      <c r="T1330" s="16"/>
      <c r="Y1330" s="16"/>
    </row>
    <row r="1331" spans="20:25" x14ac:dyDescent="0.25">
      <c r="T1331" s="16"/>
      <c r="Y1331" s="16"/>
    </row>
    <row r="1332" spans="20:25" x14ac:dyDescent="0.25">
      <c r="T1332" s="16"/>
      <c r="Y1332" s="16"/>
    </row>
    <row r="1333" spans="20:25" x14ac:dyDescent="0.25">
      <c r="T1333" s="16"/>
      <c r="Y1333" s="16"/>
    </row>
    <row r="1334" spans="20:25" x14ac:dyDescent="0.25">
      <c r="T1334" s="16"/>
      <c r="Y1334" s="16"/>
    </row>
    <row r="1335" spans="20:25" x14ac:dyDescent="0.25">
      <c r="T1335" s="16"/>
      <c r="Y1335" s="16"/>
    </row>
    <row r="1336" spans="20:25" x14ac:dyDescent="0.25">
      <c r="T1336" s="16"/>
      <c r="Y1336" s="16"/>
    </row>
    <row r="1337" spans="20:25" x14ac:dyDescent="0.25">
      <c r="T1337" s="16"/>
      <c r="Y1337" s="16"/>
    </row>
    <row r="1338" spans="20:25" x14ac:dyDescent="0.25">
      <c r="T1338" s="16"/>
      <c r="Y1338" s="16"/>
    </row>
    <row r="1339" spans="20:25" x14ac:dyDescent="0.25">
      <c r="T1339" s="16"/>
      <c r="Y1339" s="16"/>
    </row>
    <row r="1340" spans="20:25" x14ac:dyDescent="0.25">
      <c r="T1340" s="16"/>
      <c r="Y1340" s="16"/>
    </row>
    <row r="1341" spans="20:25" x14ac:dyDescent="0.25">
      <c r="T1341" s="16"/>
      <c r="Y1341" s="16"/>
    </row>
    <row r="1342" spans="20:25" x14ac:dyDescent="0.25">
      <c r="T1342" s="16"/>
      <c r="Y1342" s="16"/>
    </row>
    <row r="1343" spans="20:25" x14ac:dyDescent="0.25">
      <c r="T1343" s="16"/>
      <c r="Y1343" s="16"/>
    </row>
    <row r="1344" spans="20:25" x14ac:dyDescent="0.25">
      <c r="T1344" s="16"/>
      <c r="Y1344" s="16"/>
    </row>
    <row r="1345" spans="20:25" x14ac:dyDescent="0.25">
      <c r="T1345" s="16"/>
      <c r="Y1345" s="16"/>
    </row>
    <row r="1346" spans="20:25" x14ac:dyDescent="0.25">
      <c r="T1346" s="16"/>
      <c r="Y1346" s="16"/>
    </row>
    <row r="1347" spans="20:25" x14ac:dyDescent="0.25">
      <c r="T1347" s="16"/>
      <c r="Y1347" s="16"/>
    </row>
    <row r="1348" spans="20:25" x14ac:dyDescent="0.25">
      <c r="T1348" s="16"/>
      <c r="Y1348" s="16"/>
    </row>
    <row r="1349" spans="20:25" x14ac:dyDescent="0.25">
      <c r="T1349" s="16"/>
      <c r="Y1349" s="16"/>
    </row>
    <row r="1350" spans="20:25" x14ac:dyDescent="0.25">
      <c r="T1350" s="16"/>
      <c r="Y1350" s="16"/>
    </row>
    <row r="1351" spans="20:25" x14ac:dyDescent="0.25">
      <c r="T1351" s="16"/>
      <c r="Y1351" s="16"/>
    </row>
    <row r="1352" spans="20:25" x14ac:dyDescent="0.25">
      <c r="T1352" s="16"/>
      <c r="Y1352" s="16"/>
    </row>
    <row r="1353" spans="20:25" x14ac:dyDescent="0.25">
      <c r="T1353" s="16"/>
      <c r="Y1353" s="16"/>
    </row>
    <row r="1354" spans="20:25" x14ac:dyDescent="0.25">
      <c r="T1354" s="16"/>
      <c r="Y1354" s="16"/>
    </row>
    <row r="1355" spans="20:25" x14ac:dyDescent="0.25">
      <c r="T1355" s="16"/>
      <c r="Y1355" s="16"/>
    </row>
    <row r="1356" spans="20:25" x14ac:dyDescent="0.25">
      <c r="T1356" s="16"/>
      <c r="Y1356" s="16"/>
    </row>
    <row r="1357" spans="20:25" x14ac:dyDescent="0.25">
      <c r="T1357" s="16"/>
      <c r="Y1357" s="16"/>
    </row>
    <row r="1358" spans="20:25" x14ac:dyDescent="0.25">
      <c r="T1358" s="16"/>
      <c r="Y1358" s="16"/>
    </row>
    <row r="1359" spans="20:25" x14ac:dyDescent="0.25">
      <c r="T1359" s="16"/>
      <c r="Y1359" s="16"/>
    </row>
    <row r="1360" spans="20:25" x14ac:dyDescent="0.25">
      <c r="T1360" s="16"/>
      <c r="Y1360" s="16"/>
    </row>
    <row r="1361" spans="20:25" x14ac:dyDescent="0.25">
      <c r="T1361" s="16"/>
      <c r="Y1361" s="16"/>
    </row>
    <row r="1362" spans="20:25" x14ac:dyDescent="0.25">
      <c r="T1362" s="16"/>
      <c r="Y1362" s="16"/>
    </row>
    <row r="1363" spans="20:25" x14ac:dyDescent="0.25">
      <c r="T1363" s="16"/>
      <c r="Y1363" s="16"/>
    </row>
    <row r="1364" spans="20:25" x14ac:dyDescent="0.25">
      <c r="T1364" s="16"/>
      <c r="Y1364" s="16"/>
    </row>
    <row r="1365" spans="20:25" x14ac:dyDescent="0.25">
      <c r="T1365" s="16"/>
      <c r="Y1365" s="16"/>
    </row>
    <row r="1366" spans="20:25" x14ac:dyDescent="0.25">
      <c r="T1366" s="16"/>
      <c r="Y1366" s="16"/>
    </row>
    <row r="1367" spans="20:25" x14ac:dyDescent="0.25">
      <c r="T1367" s="16"/>
      <c r="Y1367" s="16"/>
    </row>
    <row r="1368" spans="20:25" x14ac:dyDescent="0.25">
      <c r="T1368" s="16"/>
      <c r="Y1368" s="16"/>
    </row>
    <row r="1369" spans="20:25" x14ac:dyDescent="0.25">
      <c r="T1369" s="16"/>
      <c r="Y1369" s="16"/>
    </row>
    <row r="1370" spans="20:25" x14ac:dyDescent="0.25">
      <c r="T1370" s="16"/>
      <c r="Y1370" s="16"/>
    </row>
    <row r="1371" spans="20:25" x14ac:dyDescent="0.25">
      <c r="T1371" s="16"/>
      <c r="Y1371" s="16"/>
    </row>
    <row r="1372" spans="20:25" x14ac:dyDescent="0.25">
      <c r="T1372" s="16"/>
      <c r="Y1372" s="16"/>
    </row>
    <row r="1373" spans="20:25" x14ac:dyDescent="0.25">
      <c r="T1373" s="16"/>
      <c r="Y1373" s="16"/>
    </row>
    <row r="1374" spans="20:25" x14ac:dyDescent="0.25">
      <c r="T1374" s="16"/>
      <c r="Y1374" s="16"/>
    </row>
    <row r="1375" spans="20:25" x14ac:dyDescent="0.25">
      <c r="T1375" s="16"/>
      <c r="Y1375" s="16"/>
    </row>
    <row r="1376" spans="20:25" x14ac:dyDescent="0.25">
      <c r="T1376" s="16"/>
      <c r="Y1376" s="16"/>
    </row>
    <row r="1377" spans="20:25" x14ac:dyDescent="0.25">
      <c r="T1377" s="16"/>
      <c r="Y1377" s="16"/>
    </row>
    <row r="1378" spans="20:25" x14ac:dyDescent="0.25">
      <c r="T1378" s="16"/>
      <c r="Y1378" s="16"/>
    </row>
    <row r="1379" spans="20:25" x14ac:dyDescent="0.25">
      <c r="T1379" s="16"/>
      <c r="Y1379" s="16"/>
    </row>
    <row r="1380" spans="20:25" x14ac:dyDescent="0.25">
      <c r="T1380" s="16"/>
      <c r="Y1380" s="16"/>
    </row>
    <row r="1381" spans="20:25" x14ac:dyDescent="0.25">
      <c r="T1381" s="16"/>
      <c r="Y1381" s="16"/>
    </row>
    <row r="1382" spans="20:25" x14ac:dyDescent="0.25">
      <c r="T1382" s="16"/>
      <c r="Y1382" s="16"/>
    </row>
    <row r="1383" spans="20:25" x14ac:dyDescent="0.25">
      <c r="T1383" s="16"/>
      <c r="Y1383" s="16"/>
    </row>
    <row r="1384" spans="20:25" x14ac:dyDescent="0.25">
      <c r="T1384" s="16"/>
      <c r="Y1384" s="16"/>
    </row>
    <row r="1385" spans="20:25" x14ac:dyDescent="0.25">
      <c r="T1385" s="16"/>
      <c r="Y1385" s="16"/>
    </row>
    <row r="1386" spans="20:25" x14ac:dyDescent="0.25">
      <c r="T1386" s="16"/>
      <c r="Y1386" s="16"/>
    </row>
    <row r="1387" spans="20:25" x14ac:dyDescent="0.25">
      <c r="T1387" s="16"/>
      <c r="Y1387" s="16"/>
    </row>
    <row r="1388" spans="20:25" x14ac:dyDescent="0.25">
      <c r="T1388" s="16"/>
      <c r="Y1388" s="16"/>
    </row>
    <row r="1389" spans="20:25" x14ac:dyDescent="0.25">
      <c r="T1389" s="16"/>
      <c r="Y1389" s="16"/>
    </row>
    <row r="1390" spans="20:25" x14ac:dyDescent="0.25">
      <c r="T1390" s="16"/>
      <c r="Y1390" s="16"/>
    </row>
    <row r="1391" spans="20:25" x14ac:dyDescent="0.25">
      <c r="T1391" s="16"/>
      <c r="Y1391" s="16"/>
    </row>
    <row r="1392" spans="20:25" x14ac:dyDescent="0.25">
      <c r="T1392" s="16"/>
      <c r="Y1392" s="16"/>
    </row>
    <row r="1393" spans="20:25" x14ac:dyDescent="0.25">
      <c r="T1393" s="16"/>
      <c r="Y1393" s="16"/>
    </row>
    <row r="1394" spans="20:25" x14ac:dyDescent="0.25">
      <c r="T1394" s="16"/>
      <c r="Y1394" s="16"/>
    </row>
    <row r="1395" spans="20:25" x14ac:dyDescent="0.25">
      <c r="T1395" s="16"/>
      <c r="Y1395" s="16"/>
    </row>
    <row r="1396" spans="20:25" x14ac:dyDescent="0.25">
      <c r="T1396" s="16"/>
      <c r="Y1396" s="16"/>
    </row>
    <row r="1397" spans="20:25" x14ac:dyDescent="0.25">
      <c r="T1397" s="16"/>
      <c r="Y1397" s="16"/>
    </row>
    <row r="1398" spans="20:25" x14ac:dyDescent="0.25">
      <c r="T1398" s="16"/>
      <c r="Y1398" s="16"/>
    </row>
    <row r="1399" spans="20:25" x14ac:dyDescent="0.25">
      <c r="T1399" s="16"/>
      <c r="Y1399" s="16"/>
    </row>
    <row r="1400" spans="20:25" x14ac:dyDescent="0.25">
      <c r="T1400" s="16"/>
      <c r="Y1400" s="16"/>
    </row>
    <row r="1401" spans="20:25" x14ac:dyDescent="0.25">
      <c r="T1401" s="16"/>
      <c r="Y1401" s="16"/>
    </row>
    <row r="1402" spans="20:25" x14ac:dyDescent="0.25">
      <c r="T1402" s="16"/>
      <c r="Y1402" s="16"/>
    </row>
    <row r="1403" spans="20:25" x14ac:dyDescent="0.25">
      <c r="T1403" s="16"/>
      <c r="Y1403" s="16"/>
    </row>
    <row r="1404" spans="20:25" x14ac:dyDescent="0.25">
      <c r="T1404" s="16"/>
      <c r="Y1404" s="16"/>
    </row>
    <row r="1405" spans="20:25" x14ac:dyDescent="0.25">
      <c r="T1405" s="16"/>
      <c r="Y1405" s="16"/>
    </row>
    <row r="1406" spans="20:25" x14ac:dyDescent="0.25">
      <c r="T1406" s="16"/>
      <c r="Y1406" s="16"/>
    </row>
    <row r="1407" spans="20:25" x14ac:dyDescent="0.25">
      <c r="T1407" s="16"/>
      <c r="Y1407" s="16"/>
    </row>
    <row r="1408" spans="20:25" x14ac:dyDescent="0.25">
      <c r="T1408" s="16"/>
      <c r="Y1408" s="16"/>
    </row>
    <row r="1409" spans="20:25" x14ac:dyDescent="0.25">
      <c r="T1409" s="16"/>
      <c r="Y1409" s="16"/>
    </row>
    <row r="1410" spans="20:25" x14ac:dyDescent="0.25">
      <c r="T1410" s="16"/>
      <c r="Y1410" s="16"/>
    </row>
    <row r="1411" spans="20:25" x14ac:dyDescent="0.25">
      <c r="T1411" s="16"/>
      <c r="Y1411" s="16"/>
    </row>
    <row r="1412" spans="20:25" x14ac:dyDescent="0.25">
      <c r="T1412" s="16"/>
      <c r="Y1412" s="16"/>
    </row>
    <row r="1413" spans="20:25" x14ac:dyDescent="0.25">
      <c r="T1413" s="16"/>
      <c r="Y1413" s="16"/>
    </row>
    <row r="1414" spans="20:25" x14ac:dyDescent="0.25">
      <c r="T1414" s="16"/>
      <c r="Y1414" s="16"/>
    </row>
    <row r="1415" spans="20:25" x14ac:dyDescent="0.25">
      <c r="T1415" s="16"/>
      <c r="Y1415" s="16"/>
    </row>
    <row r="1416" spans="20:25" x14ac:dyDescent="0.25">
      <c r="T1416" s="16"/>
      <c r="Y1416" s="16"/>
    </row>
    <row r="1417" spans="20:25" x14ac:dyDescent="0.25">
      <c r="T1417" s="16"/>
      <c r="Y1417" s="16"/>
    </row>
    <row r="1418" spans="20:25" x14ac:dyDescent="0.25">
      <c r="T1418" s="16"/>
      <c r="Y1418" s="16"/>
    </row>
    <row r="1419" spans="20:25" x14ac:dyDescent="0.25">
      <c r="T1419" s="16"/>
      <c r="Y1419" s="16"/>
    </row>
    <row r="1420" spans="20:25" x14ac:dyDescent="0.25">
      <c r="T1420" s="16"/>
      <c r="Y1420" s="16"/>
    </row>
    <row r="1421" spans="20:25" x14ac:dyDescent="0.25">
      <c r="T1421" s="16"/>
      <c r="Y1421" s="16"/>
    </row>
    <row r="1422" spans="20:25" x14ac:dyDescent="0.25">
      <c r="T1422" s="16"/>
      <c r="Y1422" s="16"/>
    </row>
    <row r="1423" spans="20:25" x14ac:dyDescent="0.25">
      <c r="T1423" s="16"/>
      <c r="Y1423" s="16"/>
    </row>
    <row r="1424" spans="20:25" x14ac:dyDescent="0.25">
      <c r="T1424" s="16"/>
      <c r="Y1424" s="16"/>
    </row>
    <row r="1425" spans="20:25" x14ac:dyDescent="0.25">
      <c r="T1425" s="16"/>
      <c r="Y1425" s="16"/>
    </row>
    <row r="1426" spans="20:25" x14ac:dyDescent="0.25">
      <c r="T1426" s="16"/>
      <c r="Y1426" s="16"/>
    </row>
    <row r="1427" spans="20:25" x14ac:dyDescent="0.25">
      <c r="T1427" s="16"/>
      <c r="Y1427" s="16"/>
    </row>
    <row r="1428" spans="20:25" x14ac:dyDescent="0.25">
      <c r="T1428" s="16"/>
      <c r="Y1428" s="16"/>
    </row>
    <row r="1429" spans="20:25" x14ac:dyDescent="0.25">
      <c r="T1429" s="16"/>
      <c r="Y1429" s="16"/>
    </row>
    <row r="1430" spans="20:25" x14ac:dyDescent="0.25">
      <c r="T1430" s="16"/>
      <c r="Y1430" s="16"/>
    </row>
    <row r="1431" spans="20:25" x14ac:dyDescent="0.25">
      <c r="T1431" s="16"/>
      <c r="Y1431" s="16"/>
    </row>
    <row r="1432" spans="20:25" x14ac:dyDescent="0.25">
      <c r="T1432" s="16"/>
      <c r="Y1432" s="16"/>
    </row>
    <row r="1433" spans="20:25" x14ac:dyDescent="0.25">
      <c r="T1433" s="16"/>
      <c r="Y1433" s="16"/>
    </row>
    <row r="1434" spans="20:25" x14ac:dyDescent="0.25">
      <c r="T1434" s="16"/>
      <c r="Y1434" s="16"/>
    </row>
    <row r="1435" spans="20:25" x14ac:dyDescent="0.25">
      <c r="T1435" s="16"/>
      <c r="Y1435" s="16"/>
    </row>
    <row r="1436" spans="20:25" x14ac:dyDescent="0.25">
      <c r="T1436" s="16"/>
      <c r="Y1436" s="16"/>
    </row>
    <row r="1437" spans="20:25" x14ac:dyDescent="0.25">
      <c r="T1437" s="16"/>
      <c r="Y1437" s="16"/>
    </row>
    <row r="1438" spans="20:25" x14ac:dyDescent="0.25">
      <c r="T1438" s="16"/>
      <c r="Y1438" s="16"/>
    </row>
    <row r="1439" spans="20:25" x14ac:dyDescent="0.25">
      <c r="T1439" s="16"/>
      <c r="Y1439" s="16"/>
    </row>
    <row r="1440" spans="20:25" x14ac:dyDescent="0.25">
      <c r="T1440" s="16"/>
      <c r="Y1440" s="16"/>
    </row>
    <row r="1441" spans="20:25" x14ac:dyDescent="0.25">
      <c r="T1441" s="16"/>
      <c r="Y1441" s="16"/>
    </row>
    <row r="1442" spans="20:25" x14ac:dyDescent="0.25">
      <c r="T1442" s="16"/>
      <c r="Y1442" s="16"/>
    </row>
    <row r="1443" spans="20:25" x14ac:dyDescent="0.25">
      <c r="T1443" s="16"/>
      <c r="Y1443" s="16"/>
    </row>
    <row r="1444" spans="20:25" x14ac:dyDescent="0.25">
      <c r="T1444" s="16"/>
      <c r="Y1444" s="16"/>
    </row>
    <row r="1445" spans="20:25" x14ac:dyDescent="0.25">
      <c r="T1445" s="16"/>
      <c r="Y1445" s="16"/>
    </row>
    <row r="1446" spans="20:25" x14ac:dyDescent="0.25">
      <c r="T1446" s="16"/>
      <c r="Y1446" s="16"/>
    </row>
    <row r="1447" spans="20:25" x14ac:dyDescent="0.25">
      <c r="T1447" s="16"/>
      <c r="Y1447" s="16"/>
    </row>
    <row r="1448" spans="20:25" x14ac:dyDescent="0.25">
      <c r="T1448" s="16"/>
      <c r="Y1448" s="16"/>
    </row>
    <row r="1449" spans="20:25" x14ac:dyDescent="0.25">
      <c r="T1449" s="16"/>
      <c r="Y1449" s="16"/>
    </row>
    <row r="1450" spans="20:25" x14ac:dyDescent="0.25">
      <c r="T1450" s="16"/>
      <c r="Y1450" s="16"/>
    </row>
    <row r="1451" spans="20:25" x14ac:dyDescent="0.25">
      <c r="T1451" s="16"/>
      <c r="Y1451" s="16"/>
    </row>
    <row r="1452" spans="20:25" x14ac:dyDescent="0.25">
      <c r="T1452" s="16"/>
      <c r="Y1452" s="16"/>
    </row>
    <row r="1453" spans="20:25" x14ac:dyDescent="0.25">
      <c r="T1453" s="16"/>
      <c r="Y1453" s="16"/>
    </row>
    <row r="1454" spans="20:25" x14ac:dyDescent="0.25">
      <c r="T1454" s="16"/>
      <c r="Y1454" s="16"/>
    </row>
    <row r="1455" spans="20:25" x14ac:dyDescent="0.25">
      <c r="T1455" s="16"/>
      <c r="Y1455" s="16"/>
    </row>
    <row r="1456" spans="20:25" x14ac:dyDescent="0.25">
      <c r="T1456" s="16"/>
      <c r="Y1456" s="16"/>
    </row>
    <row r="1457" spans="20:25" x14ac:dyDescent="0.25">
      <c r="T1457" s="16"/>
      <c r="Y1457" s="16"/>
    </row>
    <row r="1458" spans="20:25" x14ac:dyDescent="0.25">
      <c r="T1458" s="16"/>
      <c r="Y1458" s="16"/>
    </row>
    <row r="1459" spans="20:25" x14ac:dyDescent="0.25">
      <c r="T1459" s="16"/>
      <c r="Y1459" s="16"/>
    </row>
    <row r="1460" spans="20:25" x14ac:dyDescent="0.25">
      <c r="T1460" s="16"/>
      <c r="Y1460" s="16"/>
    </row>
    <row r="1461" spans="20:25" x14ac:dyDescent="0.25">
      <c r="T1461" s="16"/>
      <c r="Y1461" s="16"/>
    </row>
    <row r="1462" spans="20:25" x14ac:dyDescent="0.25">
      <c r="T1462" s="16"/>
      <c r="Y1462" s="16"/>
    </row>
    <row r="1463" spans="20:25" x14ac:dyDescent="0.25">
      <c r="T1463" s="16"/>
      <c r="Y1463" s="16"/>
    </row>
    <row r="1464" spans="20:25" x14ac:dyDescent="0.25">
      <c r="T1464" s="16"/>
      <c r="Y1464" s="16"/>
    </row>
    <row r="1465" spans="20:25" x14ac:dyDescent="0.25">
      <c r="T1465" s="16"/>
      <c r="Y1465" s="16"/>
    </row>
    <row r="1466" spans="20:25" x14ac:dyDescent="0.25">
      <c r="T1466" s="16"/>
      <c r="Y1466" s="16"/>
    </row>
    <row r="1467" spans="20:25" x14ac:dyDescent="0.25">
      <c r="T1467" s="16"/>
      <c r="Y1467" s="16"/>
    </row>
    <row r="1468" spans="20:25" x14ac:dyDescent="0.25">
      <c r="T1468" s="16"/>
      <c r="Y1468" s="16"/>
    </row>
    <row r="1469" spans="20:25" x14ac:dyDescent="0.25">
      <c r="T1469" s="16"/>
      <c r="Y1469" s="16"/>
    </row>
    <row r="1470" spans="20:25" x14ac:dyDescent="0.25">
      <c r="T1470" s="16"/>
      <c r="Y1470" s="16"/>
    </row>
    <row r="1471" spans="20:25" x14ac:dyDescent="0.25">
      <c r="T1471" s="16"/>
      <c r="Y1471" s="16"/>
    </row>
    <row r="1472" spans="20:25" x14ac:dyDescent="0.25">
      <c r="T1472" s="16"/>
      <c r="Y1472" s="16"/>
    </row>
    <row r="1473" spans="20:25" x14ac:dyDescent="0.25">
      <c r="T1473" s="16"/>
      <c r="Y1473" s="16"/>
    </row>
    <row r="1474" spans="20:25" x14ac:dyDescent="0.25">
      <c r="T1474" s="16"/>
      <c r="Y1474" s="16"/>
    </row>
    <row r="1475" spans="20:25" x14ac:dyDescent="0.25">
      <c r="T1475" s="16"/>
      <c r="Y1475" s="16"/>
    </row>
    <row r="1476" spans="20:25" x14ac:dyDescent="0.25">
      <c r="T1476" s="16"/>
      <c r="Y1476" s="16"/>
    </row>
    <row r="1477" spans="20:25" x14ac:dyDescent="0.25">
      <c r="T1477" s="16"/>
      <c r="Y1477" s="16"/>
    </row>
    <row r="1478" spans="20:25" x14ac:dyDescent="0.25">
      <c r="T1478" s="16"/>
      <c r="Y1478" s="16"/>
    </row>
    <row r="1479" spans="20:25" x14ac:dyDescent="0.25">
      <c r="T1479" s="16"/>
      <c r="Y1479" s="16"/>
    </row>
    <row r="1480" spans="20:25" x14ac:dyDescent="0.25">
      <c r="T1480" s="16"/>
      <c r="Y1480" s="16"/>
    </row>
    <row r="1481" spans="20:25" x14ac:dyDescent="0.25">
      <c r="T1481" s="16"/>
      <c r="Y1481" s="16"/>
    </row>
    <row r="1482" spans="20:25" x14ac:dyDescent="0.25">
      <c r="T1482" s="16"/>
      <c r="Y1482" s="16"/>
    </row>
    <row r="1483" spans="20:25" x14ac:dyDescent="0.25">
      <c r="T1483" s="16"/>
      <c r="Y1483" s="16"/>
    </row>
    <row r="1484" spans="20:25" x14ac:dyDescent="0.25">
      <c r="T1484" s="16"/>
      <c r="Y1484" s="16"/>
    </row>
    <row r="1485" spans="20:25" x14ac:dyDescent="0.25">
      <c r="T1485" s="16"/>
      <c r="Y1485" s="16"/>
    </row>
    <row r="1486" spans="20:25" x14ac:dyDescent="0.25">
      <c r="T1486" s="16"/>
      <c r="Y1486" s="16"/>
    </row>
    <row r="1487" spans="20:25" x14ac:dyDescent="0.25">
      <c r="T1487" s="16"/>
      <c r="Y1487" s="16"/>
    </row>
    <row r="1488" spans="20:25" x14ac:dyDescent="0.25">
      <c r="T1488" s="16"/>
      <c r="Y1488" s="16"/>
    </row>
    <row r="1489" spans="20:25" x14ac:dyDescent="0.25">
      <c r="T1489" s="16"/>
      <c r="Y1489" s="16"/>
    </row>
    <row r="1490" spans="20:25" x14ac:dyDescent="0.25">
      <c r="T1490" s="16"/>
      <c r="Y1490" s="16"/>
    </row>
    <row r="1491" spans="20:25" x14ac:dyDescent="0.25">
      <c r="T1491" s="16"/>
      <c r="Y1491" s="16"/>
    </row>
    <row r="1492" spans="20:25" x14ac:dyDescent="0.25">
      <c r="T1492" s="16"/>
      <c r="Y1492" s="16"/>
    </row>
    <row r="1493" spans="20:25" x14ac:dyDescent="0.25">
      <c r="T1493" s="16"/>
      <c r="Y1493" s="16"/>
    </row>
    <row r="1494" spans="20:25" x14ac:dyDescent="0.25">
      <c r="T1494" s="16"/>
      <c r="Y1494" s="16"/>
    </row>
    <row r="1495" spans="20:25" x14ac:dyDescent="0.25">
      <c r="T1495" s="16"/>
      <c r="Y1495" s="16"/>
    </row>
    <row r="1496" spans="20:25" x14ac:dyDescent="0.25">
      <c r="T1496" s="16"/>
      <c r="Y1496" s="16"/>
    </row>
    <row r="1497" spans="20:25" x14ac:dyDescent="0.25">
      <c r="T1497" s="16"/>
      <c r="Y1497" s="16"/>
    </row>
    <row r="1498" spans="20:25" x14ac:dyDescent="0.25">
      <c r="T1498" s="16"/>
      <c r="Y1498" s="16"/>
    </row>
    <row r="1499" spans="20:25" x14ac:dyDescent="0.25">
      <c r="T1499" s="16"/>
      <c r="Y1499" s="16"/>
    </row>
    <row r="1500" spans="20:25" x14ac:dyDescent="0.25">
      <c r="T1500" s="16"/>
      <c r="Y1500" s="16"/>
    </row>
    <row r="1501" spans="20:25" x14ac:dyDescent="0.25">
      <c r="T1501" s="16"/>
      <c r="Y1501" s="16"/>
    </row>
    <row r="1502" spans="20:25" x14ac:dyDescent="0.25">
      <c r="T1502" s="16"/>
      <c r="Y1502" s="16"/>
    </row>
    <row r="1503" spans="20:25" x14ac:dyDescent="0.25">
      <c r="T1503" s="16"/>
      <c r="Y1503" s="16"/>
    </row>
    <row r="1504" spans="20:25" x14ac:dyDescent="0.25">
      <c r="T1504" s="16"/>
      <c r="Y1504" s="16"/>
    </row>
    <row r="1505" spans="20:25" x14ac:dyDescent="0.25">
      <c r="T1505" s="16"/>
      <c r="Y1505" s="16"/>
    </row>
    <row r="1506" spans="20:25" x14ac:dyDescent="0.25">
      <c r="T1506" s="16"/>
      <c r="Y1506" s="16"/>
    </row>
    <row r="1507" spans="20:25" x14ac:dyDescent="0.25">
      <c r="T1507" s="16"/>
      <c r="Y1507" s="16"/>
    </row>
    <row r="1508" spans="20:25" x14ac:dyDescent="0.25">
      <c r="T1508" s="16"/>
      <c r="Y1508" s="16"/>
    </row>
    <row r="1509" spans="20:25" x14ac:dyDescent="0.25">
      <c r="T1509" s="16"/>
      <c r="Y1509" s="16"/>
    </row>
    <row r="1510" spans="20:25" x14ac:dyDescent="0.25">
      <c r="T1510" s="16"/>
      <c r="Y1510" s="16"/>
    </row>
    <row r="1511" spans="20:25" x14ac:dyDescent="0.25">
      <c r="T1511" s="16"/>
      <c r="Y1511" s="16"/>
    </row>
    <row r="1512" spans="20:25" x14ac:dyDescent="0.25">
      <c r="T1512" s="16"/>
      <c r="Y1512" s="16"/>
    </row>
    <row r="1513" spans="20:25" x14ac:dyDescent="0.25">
      <c r="T1513" s="16"/>
      <c r="Y1513" s="16"/>
    </row>
    <row r="1514" spans="20:25" x14ac:dyDescent="0.25">
      <c r="T1514" s="16"/>
      <c r="Y1514" s="16"/>
    </row>
    <row r="1515" spans="20:25" x14ac:dyDescent="0.25">
      <c r="T1515" s="16"/>
      <c r="Y1515" s="16"/>
    </row>
    <row r="1516" spans="20:25" x14ac:dyDescent="0.25">
      <c r="T1516" s="16"/>
      <c r="Y1516" s="16"/>
    </row>
    <row r="1517" spans="20:25" x14ac:dyDescent="0.25">
      <c r="T1517" s="16"/>
      <c r="Y1517" s="16"/>
    </row>
    <row r="1518" spans="20:25" x14ac:dyDescent="0.25">
      <c r="T1518" s="16"/>
      <c r="Y1518" s="16"/>
    </row>
    <row r="1519" spans="20:25" x14ac:dyDescent="0.25">
      <c r="T1519" s="16"/>
      <c r="Y1519" s="16"/>
    </row>
    <row r="1520" spans="20:25" x14ac:dyDescent="0.25">
      <c r="T1520" s="16"/>
      <c r="Y1520" s="16"/>
    </row>
    <row r="1521" spans="20:25" x14ac:dyDescent="0.25">
      <c r="T1521" s="16"/>
      <c r="Y1521" s="16"/>
    </row>
    <row r="1522" spans="20:25" x14ac:dyDescent="0.25">
      <c r="T1522" s="16"/>
      <c r="Y1522" s="16"/>
    </row>
    <row r="1523" spans="20:25" x14ac:dyDescent="0.25">
      <c r="T1523" s="16"/>
      <c r="Y1523" s="16"/>
    </row>
    <row r="1524" spans="20:25" x14ac:dyDescent="0.25">
      <c r="T1524" s="16"/>
      <c r="Y1524" s="16"/>
    </row>
    <row r="1525" spans="20:25" x14ac:dyDescent="0.25">
      <c r="T1525" s="16"/>
      <c r="Y1525" s="16"/>
    </row>
    <row r="1526" spans="20:25" x14ac:dyDescent="0.25">
      <c r="T1526" s="16"/>
      <c r="Y1526" s="16"/>
    </row>
    <row r="1527" spans="20:25" x14ac:dyDescent="0.25">
      <c r="T1527" s="16"/>
      <c r="Y1527" s="16"/>
    </row>
    <row r="1528" spans="20:25" x14ac:dyDescent="0.25">
      <c r="T1528" s="16"/>
      <c r="Y1528" s="16"/>
    </row>
    <row r="1529" spans="20:25" x14ac:dyDescent="0.25">
      <c r="T1529" s="16"/>
      <c r="Y1529" s="16"/>
    </row>
    <row r="1530" spans="20:25" x14ac:dyDescent="0.25">
      <c r="T1530" s="16"/>
      <c r="Y1530" s="16"/>
    </row>
    <row r="1531" spans="20:25" x14ac:dyDescent="0.25">
      <c r="T1531" s="16"/>
      <c r="Y1531" s="16"/>
    </row>
    <row r="1532" spans="20:25" x14ac:dyDescent="0.25">
      <c r="T1532" s="16"/>
      <c r="Y1532" s="16"/>
    </row>
    <row r="1533" spans="20:25" x14ac:dyDescent="0.25">
      <c r="T1533" s="16"/>
      <c r="Y1533" s="16"/>
    </row>
    <row r="1534" spans="20:25" x14ac:dyDescent="0.25">
      <c r="T1534" s="16"/>
      <c r="Y1534" s="16"/>
    </row>
    <row r="1535" spans="20:25" x14ac:dyDescent="0.25">
      <c r="T1535" s="16"/>
      <c r="Y1535" s="16"/>
    </row>
    <row r="1536" spans="20:25" x14ac:dyDescent="0.25">
      <c r="T1536" s="16"/>
      <c r="Y1536" s="16"/>
    </row>
    <row r="1537" spans="20:25" x14ac:dyDescent="0.25">
      <c r="T1537" s="16"/>
      <c r="Y1537" s="16"/>
    </row>
    <row r="1538" spans="20:25" x14ac:dyDescent="0.25">
      <c r="T1538" s="16"/>
      <c r="Y1538" s="16"/>
    </row>
    <row r="1539" spans="20:25" x14ac:dyDescent="0.25">
      <c r="T1539" s="16"/>
      <c r="Y1539" s="16"/>
    </row>
    <row r="1540" spans="20:25" x14ac:dyDescent="0.25">
      <c r="T1540" s="16"/>
      <c r="Y1540" s="16"/>
    </row>
    <row r="1541" spans="20:25" x14ac:dyDescent="0.25">
      <c r="T1541" s="16"/>
      <c r="Y1541" s="16"/>
    </row>
    <row r="1542" spans="20:25" x14ac:dyDescent="0.25">
      <c r="T1542" s="16"/>
      <c r="Y1542" s="16"/>
    </row>
    <row r="1543" spans="20:25" x14ac:dyDescent="0.25">
      <c r="T1543" s="16"/>
      <c r="Y1543" s="16"/>
    </row>
    <row r="1544" spans="20:25" x14ac:dyDescent="0.25">
      <c r="T1544" s="16"/>
      <c r="Y1544" s="16"/>
    </row>
    <row r="1545" spans="20:25" x14ac:dyDescent="0.25">
      <c r="T1545" s="16"/>
      <c r="Y1545" s="16"/>
    </row>
    <row r="1546" spans="20:25" x14ac:dyDescent="0.25">
      <c r="T1546" s="16"/>
      <c r="Y1546" s="16"/>
    </row>
    <row r="1547" spans="20:25" x14ac:dyDescent="0.25">
      <c r="T1547" s="16"/>
      <c r="Y1547" s="16"/>
    </row>
    <row r="1548" spans="20:25" x14ac:dyDescent="0.25">
      <c r="T1548" s="16"/>
      <c r="Y1548" s="16"/>
    </row>
    <row r="1549" spans="20:25" x14ac:dyDescent="0.25">
      <c r="T1549" s="16"/>
      <c r="Y1549" s="16"/>
    </row>
    <row r="1550" spans="20:25" x14ac:dyDescent="0.25">
      <c r="T1550" s="16"/>
      <c r="Y1550" s="16"/>
    </row>
    <row r="1551" spans="20:25" x14ac:dyDescent="0.25">
      <c r="T1551" s="16"/>
      <c r="Y1551" s="16"/>
    </row>
    <row r="1552" spans="20:25" x14ac:dyDescent="0.25">
      <c r="T1552" s="16"/>
      <c r="Y1552" s="16"/>
    </row>
    <row r="1553" spans="20:25" x14ac:dyDescent="0.25">
      <c r="T1553" s="16"/>
      <c r="Y1553" s="16"/>
    </row>
    <row r="1554" spans="20:25" x14ac:dyDescent="0.25">
      <c r="T1554" s="16"/>
      <c r="Y1554" s="16"/>
    </row>
    <row r="1555" spans="20:25" x14ac:dyDescent="0.25">
      <c r="T1555" s="16"/>
      <c r="Y1555" s="16"/>
    </row>
    <row r="1556" spans="20:25" x14ac:dyDescent="0.25">
      <c r="T1556" s="16"/>
      <c r="Y1556" s="16"/>
    </row>
    <row r="1557" spans="20:25" x14ac:dyDescent="0.25">
      <c r="T1557" s="16"/>
      <c r="Y1557" s="16"/>
    </row>
    <row r="1558" spans="20:25" x14ac:dyDescent="0.25">
      <c r="T1558" s="16"/>
      <c r="Y1558" s="16"/>
    </row>
    <row r="1559" spans="20:25" x14ac:dyDescent="0.25">
      <c r="T1559" s="16"/>
      <c r="Y1559" s="16"/>
    </row>
    <row r="1560" spans="20:25" x14ac:dyDescent="0.25">
      <c r="T1560" s="16"/>
      <c r="Y1560" s="16"/>
    </row>
    <row r="1561" spans="20:25" x14ac:dyDescent="0.25">
      <c r="T1561" s="16"/>
      <c r="Y1561" s="16"/>
    </row>
    <row r="1562" spans="20:25" x14ac:dyDescent="0.25">
      <c r="T1562" s="16"/>
      <c r="Y1562" s="16"/>
    </row>
    <row r="1563" spans="20:25" x14ac:dyDescent="0.25">
      <c r="T1563" s="16"/>
      <c r="Y1563" s="16"/>
    </row>
    <row r="1564" spans="20:25" x14ac:dyDescent="0.25">
      <c r="T1564" s="16"/>
      <c r="Y1564" s="16"/>
    </row>
    <row r="1565" spans="20:25" x14ac:dyDescent="0.25">
      <c r="T1565" s="16"/>
      <c r="Y1565" s="16"/>
    </row>
    <row r="1566" spans="20:25" x14ac:dyDescent="0.25">
      <c r="T1566" s="16"/>
      <c r="Y1566" s="16"/>
    </row>
    <row r="1567" spans="20:25" x14ac:dyDescent="0.25">
      <c r="T1567" s="16"/>
      <c r="Y1567" s="16"/>
    </row>
    <row r="1568" spans="20:25" x14ac:dyDescent="0.25">
      <c r="T1568" s="16"/>
      <c r="Y1568" s="16"/>
    </row>
    <row r="1569" spans="20:25" x14ac:dyDescent="0.25">
      <c r="T1569" s="16"/>
      <c r="Y1569" s="16"/>
    </row>
    <row r="1570" spans="20:25" x14ac:dyDescent="0.25">
      <c r="T1570" s="16"/>
      <c r="Y1570" s="16"/>
    </row>
    <row r="1571" spans="20:25" x14ac:dyDescent="0.25">
      <c r="T1571" s="16"/>
      <c r="Y1571" s="16"/>
    </row>
    <row r="1572" spans="20:25" x14ac:dyDescent="0.25">
      <c r="T1572" s="16"/>
      <c r="Y1572" s="16"/>
    </row>
    <row r="1573" spans="20:25" x14ac:dyDescent="0.25">
      <c r="T1573" s="16"/>
      <c r="Y1573" s="16"/>
    </row>
    <row r="1574" spans="20:25" x14ac:dyDescent="0.25">
      <c r="T1574" s="16"/>
      <c r="Y1574" s="16"/>
    </row>
    <row r="1575" spans="20:25" x14ac:dyDescent="0.25">
      <c r="T1575" s="16"/>
      <c r="Y1575" s="16"/>
    </row>
    <row r="1576" spans="20:25" x14ac:dyDescent="0.25">
      <c r="T1576" s="16"/>
      <c r="Y1576" s="16"/>
    </row>
    <row r="1577" spans="20:25" x14ac:dyDescent="0.25">
      <c r="T1577" s="16"/>
      <c r="Y1577" s="16"/>
    </row>
    <row r="1578" spans="20:25" x14ac:dyDescent="0.25">
      <c r="T1578" s="16"/>
      <c r="Y1578" s="16"/>
    </row>
    <row r="1579" spans="20:25" x14ac:dyDescent="0.25">
      <c r="T1579" s="16"/>
      <c r="Y1579" s="16"/>
    </row>
    <row r="1580" spans="20:25" x14ac:dyDescent="0.25">
      <c r="T1580" s="16"/>
      <c r="Y1580" s="16"/>
    </row>
    <row r="1581" spans="20:25" x14ac:dyDescent="0.25">
      <c r="T1581" s="16"/>
      <c r="Y1581" s="16"/>
    </row>
    <row r="1582" spans="20:25" x14ac:dyDescent="0.25">
      <c r="T1582" s="16"/>
      <c r="Y1582" s="16"/>
    </row>
    <row r="1583" spans="20:25" x14ac:dyDescent="0.25">
      <c r="T1583" s="16"/>
      <c r="Y1583" s="16"/>
    </row>
    <row r="1584" spans="20:25" x14ac:dyDescent="0.25">
      <c r="T1584" s="16"/>
      <c r="Y1584" s="16"/>
    </row>
    <row r="1585" spans="20:25" x14ac:dyDescent="0.25">
      <c r="T1585" s="16"/>
      <c r="Y1585" s="16"/>
    </row>
    <row r="1586" spans="20:25" x14ac:dyDescent="0.25">
      <c r="T1586" s="16"/>
      <c r="Y1586" s="16"/>
    </row>
    <row r="1587" spans="20:25" x14ac:dyDescent="0.25">
      <c r="T1587" s="16"/>
      <c r="Y1587" s="16"/>
    </row>
    <row r="1588" spans="20:25" x14ac:dyDescent="0.25">
      <c r="T1588" s="16"/>
      <c r="Y1588" s="16"/>
    </row>
    <row r="1589" spans="20:25" x14ac:dyDescent="0.25">
      <c r="T1589" s="16"/>
      <c r="Y1589" s="16"/>
    </row>
    <row r="1590" spans="20:25" x14ac:dyDescent="0.25">
      <c r="T1590" s="16"/>
      <c r="Y1590" s="16"/>
    </row>
    <row r="1591" spans="20:25" x14ac:dyDescent="0.25">
      <c r="T1591" s="16"/>
      <c r="Y1591" s="16"/>
    </row>
    <row r="1592" spans="20:25" x14ac:dyDescent="0.25">
      <c r="T1592" s="16"/>
      <c r="Y1592" s="16"/>
    </row>
    <row r="1593" spans="20:25" x14ac:dyDescent="0.25">
      <c r="T1593" s="16"/>
      <c r="Y1593" s="16"/>
    </row>
    <row r="1594" spans="20:25" x14ac:dyDescent="0.25">
      <c r="T1594" s="16"/>
      <c r="Y1594" s="16"/>
    </row>
    <row r="1595" spans="20:25" x14ac:dyDescent="0.25">
      <c r="T1595" s="16"/>
      <c r="Y1595" s="16"/>
    </row>
    <row r="1596" spans="20:25" x14ac:dyDescent="0.25">
      <c r="T1596" s="16"/>
      <c r="Y1596" s="16"/>
    </row>
    <row r="1597" spans="20:25" x14ac:dyDescent="0.25">
      <c r="T1597" s="16"/>
      <c r="Y1597" s="16"/>
    </row>
    <row r="1598" spans="20:25" x14ac:dyDescent="0.25">
      <c r="T1598" s="16"/>
      <c r="Y1598" s="16"/>
    </row>
    <row r="1599" spans="20:25" x14ac:dyDescent="0.25">
      <c r="T1599" s="16"/>
      <c r="Y1599" s="16"/>
    </row>
    <row r="1600" spans="20:25" x14ac:dyDescent="0.25">
      <c r="T1600" s="16"/>
      <c r="Y1600" s="16"/>
    </row>
    <row r="1601" spans="20:25" x14ac:dyDescent="0.25">
      <c r="T1601" s="16"/>
      <c r="Y1601" s="16"/>
    </row>
    <row r="1602" spans="20:25" x14ac:dyDescent="0.25">
      <c r="T1602" s="16"/>
      <c r="Y1602" s="16"/>
    </row>
    <row r="1603" spans="20:25" x14ac:dyDescent="0.25">
      <c r="T1603" s="16"/>
      <c r="Y1603" s="16"/>
    </row>
    <row r="1604" spans="20:25" x14ac:dyDescent="0.25">
      <c r="T1604" s="16"/>
      <c r="Y1604" s="16"/>
    </row>
    <row r="1605" spans="20:25" x14ac:dyDescent="0.25">
      <c r="T1605" s="16"/>
      <c r="Y1605" s="16"/>
    </row>
    <row r="1606" spans="20:25" x14ac:dyDescent="0.25">
      <c r="T1606" s="16"/>
      <c r="Y1606" s="16"/>
    </row>
    <row r="1607" spans="20:25" x14ac:dyDescent="0.25">
      <c r="T1607" s="16"/>
      <c r="Y1607" s="16"/>
    </row>
    <row r="1608" spans="20:25" x14ac:dyDescent="0.25">
      <c r="T1608" s="16"/>
      <c r="Y1608" s="16"/>
    </row>
    <row r="1609" spans="20:25" x14ac:dyDescent="0.25">
      <c r="T1609" s="16"/>
      <c r="Y1609" s="16"/>
    </row>
    <row r="1610" spans="20:25" x14ac:dyDescent="0.25">
      <c r="T1610" s="16"/>
      <c r="Y1610" s="16"/>
    </row>
    <row r="1611" spans="20:25" x14ac:dyDescent="0.25">
      <c r="T1611" s="16"/>
      <c r="Y1611" s="16"/>
    </row>
    <row r="1612" spans="20:25" x14ac:dyDescent="0.25">
      <c r="T1612" s="16"/>
      <c r="Y1612" s="16"/>
    </row>
    <row r="1613" spans="20:25" x14ac:dyDescent="0.25">
      <c r="T1613" s="16"/>
      <c r="Y1613" s="16"/>
    </row>
    <row r="1614" spans="20:25" x14ac:dyDescent="0.25">
      <c r="T1614" s="16"/>
      <c r="Y1614" s="16"/>
    </row>
    <row r="1615" spans="20:25" x14ac:dyDescent="0.25">
      <c r="T1615" s="16"/>
      <c r="Y1615" s="16"/>
    </row>
    <row r="1616" spans="20:25" x14ac:dyDescent="0.25">
      <c r="T1616" s="16"/>
      <c r="Y1616" s="16"/>
    </row>
    <row r="1617" spans="20:25" x14ac:dyDescent="0.25">
      <c r="T1617" s="16"/>
      <c r="Y1617" s="16"/>
    </row>
    <row r="1618" spans="20:25" x14ac:dyDescent="0.25">
      <c r="T1618" s="16"/>
      <c r="Y1618" s="16"/>
    </row>
    <row r="1619" spans="20:25" x14ac:dyDescent="0.25">
      <c r="T1619" s="16"/>
      <c r="Y1619" s="16"/>
    </row>
    <row r="1620" spans="20:25" x14ac:dyDescent="0.25">
      <c r="T1620" s="16"/>
      <c r="Y1620" s="16"/>
    </row>
    <row r="1621" spans="20:25" x14ac:dyDescent="0.25">
      <c r="T1621" s="16"/>
      <c r="Y1621" s="16"/>
    </row>
    <row r="1622" spans="20:25" x14ac:dyDescent="0.25">
      <c r="T1622" s="16"/>
      <c r="Y1622" s="16"/>
    </row>
    <row r="1623" spans="20:25" x14ac:dyDescent="0.25">
      <c r="T1623" s="16"/>
      <c r="Y1623" s="16"/>
    </row>
    <row r="1624" spans="20:25" x14ac:dyDescent="0.25">
      <c r="T1624" s="16"/>
      <c r="Y1624" s="16"/>
    </row>
    <row r="1625" spans="20:25" x14ac:dyDescent="0.25">
      <c r="T1625" s="16"/>
      <c r="Y1625" s="16"/>
    </row>
    <row r="1626" spans="20:25" x14ac:dyDescent="0.25">
      <c r="T1626" s="16"/>
      <c r="Y1626" s="16"/>
    </row>
    <row r="1627" spans="20:25" x14ac:dyDescent="0.25">
      <c r="T1627" s="16"/>
      <c r="Y1627" s="16"/>
    </row>
    <row r="1628" spans="20:25" x14ac:dyDescent="0.25">
      <c r="T1628" s="16"/>
      <c r="Y1628" s="16"/>
    </row>
    <row r="1629" spans="20:25" x14ac:dyDescent="0.25">
      <c r="T1629" s="16"/>
      <c r="Y1629" s="16"/>
    </row>
    <row r="1630" spans="20:25" x14ac:dyDescent="0.25">
      <c r="T1630" s="16"/>
      <c r="Y1630" s="16"/>
    </row>
    <row r="1631" spans="20:25" x14ac:dyDescent="0.25">
      <c r="T1631" s="16"/>
      <c r="Y1631" s="16"/>
    </row>
    <row r="1632" spans="20:25" x14ac:dyDescent="0.25">
      <c r="T1632" s="16"/>
      <c r="Y1632" s="16"/>
    </row>
    <row r="1633" spans="20:25" x14ac:dyDescent="0.25">
      <c r="T1633" s="16"/>
      <c r="Y1633" s="16"/>
    </row>
    <row r="1634" spans="20:25" x14ac:dyDescent="0.25">
      <c r="T1634" s="16"/>
      <c r="Y1634" s="16"/>
    </row>
    <row r="1635" spans="20:25" x14ac:dyDescent="0.25">
      <c r="T1635" s="16"/>
      <c r="Y1635" s="16"/>
    </row>
    <row r="1636" spans="20:25" x14ac:dyDescent="0.25">
      <c r="T1636" s="16"/>
      <c r="Y1636" s="16"/>
    </row>
    <row r="1637" spans="20:25" x14ac:dyDescent="0.25">
      <c r="T1637" s="16"/>
      <c r="Y1637" s="16"/>
    </row>
    <row r="1638" spans="20:25" x14ac:dyDescent="0.25">
      <c r="T1638" s="16"/>
      <c r="Y1638" s="16"/>
    </row>
    <row r="1639" spans="20:25" x14ac:dyDescent="0.25">
      <c r="T1639" s="16"/>
      <c r="Y1639" s="16"/>
    </row>
    <row r="1640" spans="20:25" x14ac:dyDescent="0.25">
      <c r="T1640" s="16"/>
      <c r="Y1640" s="16"/>
    </row>
    <row r="1641" spans="20:25" x14ac:dyDescent="0.25">
      <c r="T1641" s="16"/>
      <c r="Y1641" s="16"/>
    </row>
    <row r="1642" spans="20:25" x14ac:dyDescent="0.25">
      <c r="T1642" s="16"/>
      <c r="Y1642" s="16"/>
    </row>
    <row r="1643" spans="20:25" x14ac:dyDescent="0.25">
      <c r="T1643" s="16"/>
      <c r="Y1643" s="16"/>
    </row>
    <row r="1644" spans="20:25" x14ac:dyDescent="0.25">
      <c r="T1644" s="16"/>
      <c r="Y1644" s="16"/>
    </row>
    <row r="1645" spans="20:25" x14ac:dyDescent="0.25">
      <c r="T1645" s="16"/>
      <c r="Y1645" s="16"/>
    </row>
    <row r="1646" spans="20:25" x14ac:dyDescent="0.25">
      <c r="T1646" s="16"/>
      <c r="Y1646" s="16"/>
    </row>
    <row r="1647" spans="20:25" x14ac:dyDescent="0.25">
      <c r="T1647" s="16"/>
      <c r="Y1647" s="16"/>
    </row>
    <row r="1648" spans="20:25" x14ac:dyDescent="0.25">
      <c r="T1648" s="16"/>
      <c r="Y1648" s="16"/>
    </row>
    <row r="1649" spans="20:25" x14ac:dyDescent="0.25">
      <c r="T1649" s="16"/>
      <c r="Y1649" s="16"/>
    </row>
    <row r="1650" spans="20:25" x14ac:dyDescent="0.25">
      <c r="T1650" s="16"/>
      <c r="Y1650" s="16"/>
    </row>
    <row r="1651" spans="20:25" x14ac:dyDescent="0.25">
      <c r="T1651" s="16"/>
      <c r="Y1651" s="16"/>
    </row>
    <row r="1652" spans="20:25" x14ac:dyDescent="0.25">
      <c r="T1652" s="16"/>
      <c r="Y1652" s="16"/>
    </row>
    <row r="1653" spans="20:25" x14ac:dyDescent="0.25">
      <c r="T1653" s="16"/>
      <c r="Y1653" s="16"/>
    </row>
    <row r="1654" spans="20:25" x14ac:dyDescent="0.25">
      <c r="T1654" s="16"/>
      <c r="Y1654" s="16"/>
    </row>
    <row r="1655" spans="20:25" x14ac:dyDescent="0.25">
      <c r="T1655" s="16"/>
      <c r="Y1655" s="16"/>
    </row>
    <row r="1656" spans="20:25" x14ac:dyDescent="0.25">
      <c r="T1656" s="16"/>
      <c r="Y1656" s="16"/>
    </row>
    <row r="1657" spans="20:25" x14ac:dyDescent="0.25">
      <c r="T1657" s="16"/>
      <c r="Y1657" s="16"/>
    </row>
    <row r="1658" spans="20:25" x14ac:dyDescent="0.25">
      <c r="T1658" s="16"/>
      <c r="Y1658" s="16"/>
    </row>
    <row r="1659" spans="20:25" x14ac:dyDescent="0.25">
      <c r="T1659" s="16"/>
      <c r="Y1659" s="16"/>
    </row>
    <row r="1660" spans="20:25" x14ac:dyDescent="0.25">
      <c r="T1660" s="16"/>
      <c r="Y1660" s="16"/>
    </row>
    <row r="1661" spans="20:25" x14ac:dyDescent="0.25">
      <c r="T1661" s="16"/>
      <c r="Y1661" s="16"/>
    </row>
    <row r="1662" spans="20:25" x14ac:dyDescent="0.25">
      <c r="T1662" s="16"/>
      <c r="Y1662" s="16"/>
    </row>
    <row r="1663" spans="20:25" x14ac:dyDescent="0.25">
      <c r="T1663" s="16"/>
      <c r="Y1663" s="16"/>
    </row>
    <row r="1664" spans="20:25" x14ac:dyDescent="0.25">
      <c r="T1664" s="16"/>
      <c r="Y1664" s="16"/>
    </row>
    <row r="1665" spans="20:25" x14ac:dyDescent="0.25">
      <c r="T1665" s="16"/>
      <c r="Y1665" s="16"/>
    </row>
    <row r="1666" spans="20:25" x14ac:dyDescent="0.25">
      <c r="T1666" s="16"/>
      <c r="Y1666" s="16"/>
    </row>
    <row r="1667" spans="20:25" x14ac:dyDescent="0.25">
      <c r="T1667" s="16"/>
      <c r="Y1667" s="16"/>
    </row>
    <row r="1668" spans="20:25" x14ac:dyDescent="0.25">
      <c r="T1668" s="16"/>
      <c r="Y1668" s="16"/>
    </row>
    <row r="1669" spans="20:25" x14ac:dyDescent="0.25">
      <c r="T1669" s="16"/>
      <c r="Y1669" s="16"/>
    </row>
    <row r="1670" spans="20:25" x14ac:dyDescent="0.25">
      <c r="T1670" s="16"/>
      <c r="Y1670" s="16"/>
    </row>
    <row r="1671" spans="20:25" x14ac:dyDescent="0.25">
      <c r="T1671" s="16"/>
      <c r="Y1671" s="16"/>
    </row>
    <row r="1672" spans="20:25" x14ac:dyDescent="0.25">
      <c r="T1672" s="16"/>
      <c r="Y1672" s="16"/>
    </row>
    <row r="1673" spans="20:25" x14ac:dyDescent="0.25">
      <c r="T1673" s="16"/>
      <c r="Y1673" s="16"/>
    </row>
    <row r="1674" spans="20:25" x14ac:dyDescent="0.25">
      <c r="T1674" s="16"/>
      <c r="Y1674" s="16"/>
    </row>
    <row r="1675" spans="20:25" x14ac:dyDescent="0.25">
      <c r="T1675" s="16"/>
      <c r="Y1675" s="16"/>
    </row>
    <row r="1676" spans="20:25" x14ac:dyDescent="0.25">
      <c r="T1676" s="16"/>
      <c r="Y1676" s="16"/>
    </row>
    <row r="1677" spans="20:25" x14ac:dyDescent="0.25">
      <c r="T1677" s="16"/>
      <c r="Y1677" s="16"/>
    </row>
    <row r="1678" spans="20:25" x14ac:dyDescent="0.25">
      <c r="T1678" s="16"/>
      <c r="Y1678" s="16"/>
    </row>
    <row r="1679" spans="20:25" x14ac:dyDescent="0.25">
      <c r="T1679" s="16"/>
      <c r="Y1679" s="16"/>
    </row>
    <row r="1680" spans="20:25" x14ac:dyDescent="0.25">
      <c r="T1680" s="16"/>
      <c r="Y1680" s="16"/>
    </row>
    <row r="1681" spans="20:25" x14ac:dyDescent="0.25">
      <c r="T1681" s="16"/>
      <c r="Y1681" s="16"/>
    </row>
    <row r="1682" spans="20:25" x14ac:dyDescent="0.25">
      <c r="T1682" s="16"/>
      <c r="Y1682" s="16"/>
    </row>
    <row r="1683" spans="20:25" x14ac:dyDescent="0.25">
      <c r="T1683" s="16"/>
      <c r="Y1683" s="16"/>
    </row>
    <row r="1684" spans="20:25" x14ac:dyDescent="0.25">
      <c r="T1684" s="16"/>
      <c r="Y1684" s="16"/>
    </row>
    <row r="1685" spans="20:25" x14ac:dyDescent="0.25">
      <c r="T1685" s="16"/>
      <c r="Y1685" s="16"/>
    </row>
    <row r="1686" spans="20:25" x14ac:dyDescent="0.25">
      <c r="T1686" s="16"/>
      <c r="Y1686" s="16"/>
    </row>
    <row r="1687" spans="20:25" x14ac:dyDescent="0.25">
      <c r="T1687" s="16"/>
      <c r="Y1687" s="16"/>
    </row>
    <row r="1688" spans="20:25" x14ac:dyDescent="0.25">
      <c r="T1688" s="16"/>
      <c r="Y1688" s="16"/>
    </row>
    <row r="1689" spans="20:25" x14ac:dyDescent="0.25">
      <c r="T1689" s="16"/>
      <c r="Y1689" s="16"/>
    </row>
    <row r="1690" spans="20:25" x14ac:dyDescent="0.25">
      <c r="T1690" s="16"/>
      <c r="Y1690" s="16"/>
    </row>
    <row r="1691" spans="20:25" x14ac:dyDescent="0.25">
      <c r="T1691" s="16"/>
      <c r="Y1691" s="16"/>
    </row>
    <row r="1692" spans="20:25" x14ac:dyDescent="0.25">
      <c r="T1692" s="16"/>
      <c r="Y1692" s="16"/>
    </row>
    <row r="1693" spans="20:25" x14ac:dyDescent="0.25">
      <c r="T1693" s="16"/>
      <c r="Y1693" s="16"/>
    </row>
    <row r="1694" spans="20:25" x14ac:dyDescent="0.25">
      <c r="T1694" s="16"/>
      <c r="Y1694" s="16"/>
    </row>
    <row r="1695" spans="20:25" x14ac:dyDescent="0.25">
      <c r="T1695" s="16"/>
      <c r="Y1695" s="16"/>
    </row>
    <row r="1696" spans="20:25" x14ac:dyDescent="0.25">
      <c r="T1696" s="16"/>
      <c r="Y1696" s="16"/>
    </row>
    <row r="1697" spans="20:25" x14ac:dyDescent="0.25">
      <c r="T1697" s="16"/>
      <c r="Y1697" s="16"/>
    </row>
    <row r="1698" spans="20:25" x14ac:dyDescent="0.25">
      <c r="T1698" s="16"/>
      <c r="Y1698" s="16"/>
    </row>
    <row r="1699" spans="20:25" x14ac:dyDescent="0.25">
      <c r="T1699" s="16"/>
      <c r="Y1699" s="16"/>
    </row>
    <row r="1700" spans="20:25" x14ac:dyDescent="0.25">
      <c r="T1700" s="16"/>
      <c r="Y1700" s="16"/>
    </row>
    <row r="1701" spans="20:25" x14ac:dyDescent="0.25">
      <c r="T1701" s="16"/>
      <c r="Y1701" s="16"/>
    </row>
    <row r="1702" spans="20:25" x14ac:dyDescent="0.25">
      <c r="T1702" s="16"/>
      <c r="Y1702" s="16"/>
    </row>
    <row r="1703" spans="20:25" x14ac:dyDescent="0.25">
      <c r="T1703" s="16"/>
      <c r="Y1703" s="16"/>
    </row>
    <row r="1704" spans="20:25" x14ac:dyDescent="0.25">
      <c r="T1704" s="16"/>
      <c r="Y1704" s="16"/>
    </row>
    <row r="1705" spans="20:25" x14ac:dyDescent="0.25">
      <c r="T1705" s="16"/>
      <c r="Y1705" s="16"/>
    </row>
    <row r="1706" spans="20:25" x14ac:dyDescent="0.25">
      <c r="T1706" s="16"/>
      <c r="Y1706" s="16"/>
    </row>
    <row r="1707" spans="20:25" x14ac:dyDescent="0.25">
      <c r="T1707" s="16"/>
      <c r="Y1707" s="16"/>
    </row>
    <row r="1708" spans="20:25" x14ac:dyDescent="0.25">
      <c r="T1708" s="16"/>
      <c r="Y1708" s="16"/>
    </row>
    <row r="1709" spans="20:25" x14ac:dyDescent="0.25">
      <c r="T1709" s="16"/>
      <c r="Y1709" s="16"/>
    </row>
    <row r="1710" spans="20:25" x14ac:dyDescent="0.25">
      <c r="T1710" s="16"/>
      <c r="Y1710" s="16"/>
    </row>
    <row r="1711" spans="20:25" x14ac:dyDescent="0.25">
      <c r="T1711" s="16"/>
      <c r="Y1711" s="16"/>
    </row>
    <row r="1712" spans="20:25" x14ac:dyDescent="0.25">
      <c r="T1712" s="16"/>
      <c r="Y1712" s="16"/>
    </row>
    <row r="1713" spans="20:25" x14ac:dyDescent="0.25">
      <c r="T1713" s="16"/>
      <c r="Y1713" s="16"/>
    </row>
    <row r="1714" spans="20:25" x14ac:dyDescent="0.25">
      <c r="T1714" s="16"/>
      <c r="Y1714" s="16"/>
    </row>
    <row r="1715" spans="20:25" x14ac:dyDescent="0.25">
      <c r="T1715" s="16"/>
      <c r="Y1715" s="16"/>
    </row>
    <row r="1716" spans="20:25" x14ac:dyDescent="0.25">
      <c r="T1716" s="16"/>
      <c r="Y1716" s="16"/>
    </row>
    <row r="1717" spans="20:25" x14ac:dyDescent="0.25">
      <c r="T1717" s="16"/>
      <c r="Y1717" s="16"/>
    </row>
    <row r="1718" spans="20:25" x14ac:dyDescent="0.25">
      <c r="T1718" s="16"/>
      <c r="Y1718" s="16"/>
    </row>
    <row r="1719" spans="20:25" x14ac:dyDescent="0.25">
      <c r="T1719" s="16"/>
      <c r="Y1719" s="16"/>
    </row>
    <row r="1720" spans="20:25" x14ac:dyDescent="0.25">
      <c r="T1720" s="16"/>
      <c r="Y1720" s="16"/>
    </row>
    <row r="1721" spans="20:25" x14ac:dyDescent="0.25">
      <c r="T1721" s="16"/>
      <c r="Y1721" s="16"/>
    </row>
    <row r="1722" spans="20:25" x14ac:dyDescent="0.25">
      <c r="T1722" s="16"/>
      <c r="Y1722" s="16"/>
    </row>
    <row r="1723" spans="20:25" x14ac:dyDescent="0.25">
      <c r="T1723" s="16"/>
      <c r="Y1723" s="16"/>
    </row>
    <row r="1724" spans="20:25" x14ac:dyDescent="0.25">
      <c r="T1724" s="16"/>
      <c r="Y1724" s="16"/>
    </row>
    <row r="1725" spans="20:25" x14ac:dyDescent="0.25">
      <c r="T1725" s="16"/>
      <c r="Y1725" s="16"/>
    </row>
    <row r="1726" spans="20:25" x14ac:dyDescent="0.25">
      <c r="T1726" s="16"/>
      <c r="Y1726" s="16"/>
    </row>
    <row r="1727" spans="20:25" x14ac:dyDescent="0.25">
      <c r="T1727" s="16"/>
      <c r="Y1727" s="16"/>
    </row>
    <row r="1728" spans="20:25" x14ac:dyDescent="0.25">
      <c r="T1728" s="16"/>
      <c r="Y1728" s="16"/>
    </row>
    <row r="1729" spans="20:25" x14ac:dyDescent="0.25">
      <c r="T1729" s="16"/>
      <c r="Y1729" s="16"/>
    </row>
    <row r="1730" spans="20:25" x14ac:dyDescent="0.25">
      <c r="T1730" s="16"/>
      <c r="Y1730" s="16"/>
    </row>
    <row r="1731" spans="20:25" x14ac:dyDescent="0.25">
      <c r="T1731" s="16"/>
      <c r="Y1731" s="16"/>
    </row>
    <row r="1732" spans="20:25" x14ac:dyDescent="0.25">
      <c r="T1732" s="16"/>
      <c r="Y1732" s="16"/>
    </row>
    <row r="1733" spans="20:25" x14ac:dyDescent="0.25">
      <c r="T1733" s="16"/>
      <c r="Y1733" s="16"/>
    </row>
    <row r="1734" spans="20:25" x14ac:dyDescent="0.25">
      <c r="T1734" s="16"/>
      <c r="Y1734" s="16"/>
    </row>
    <row r="1735" spans="20:25" x14ac:dyDescent="0.25">
      <c r="T1735" s="16"/>
      <c r="Y1735" s="16"/>
    </row>
    <row r="1736" spans="20:25" x14ac:dyDescent="0.25">
      <c r="T1736" s="16"/>
      <c r="Y1736" s="16"/>
    </row>
    <row r="1737" spans="20:25" x14ac:dyDescent="0.25">
      <c r="T1737" s="16"/>
      <c r="Y1737" s="16"/>
    </row>
    <row r="1738" spans="20:25" x14ac:dyDescent="0.25">
      <c r="T1738" s="16"/>
      <c r="Y1738" s="16"/>
    </row>
    <row r="1739" spans="20:25" x14ac:dyDescent="0.25">
      <c r="T1739" s="16"/>
      <c r="Y1739" s="16"/>
    </row>
    <row r="1740" spans="20:25" x14ac:dyDescent="0.25">
      <c r="T1740" s="16"/>
      <c r="Y1740" s="16"/>
    </row>
    <row r="1741" spans="20:25" x14ac:dyDescent="0.25">
      <c r="T1741" s="16"/>
      <c r="Y1741" s="16"/>
    </row>
    <row r="1742" spans="20:25" x14ac:dyDescent="0.25">
      <c r="T1742" s="16"/>
      <c r="Y1742" s="16"/>
    </row>
    <row r="1743" spans="20:25" x14ac:dyDescent="0.25">
      <c r="T1743" s="16"/>
      <c r="Y1743" s="16"/>
    </row>
    <row r="1744" spans="20:25" x14ac:dyDescent="0.25">
      <c r="T1744" s="16"/>
      <c r="Y1744" s="16"/>
    </row>
    <row r="1745" spans="20:25" x14ac:dyDescent="0.25">
      <c r="T1745" s="16"/>
      <c r="Y1745" s="16"/>
    </row>
    <row r="1746" spans="20:25" x14ac:dyDescent="0.25">
      <c r="T1746" s="16"/>
      <c r="Y1746" s="16"/>
    </row>
    <row r="1747" spans="20:25" x14ac:dyDescent="0.25">
      <c r="T1747" s="16"/>
      <c r="Y1747" s="16"/>
    </row>
    <row r="1748" spans="20:25" x14ac:dyDescent="0.25">
      <c r="T1748" s="16"/>
      <c r="Y1748" s="16"/>
    </row>
    <row r="1749" spans="20:25" x14ac:dyDescent="0.25">
      <c r="T1749" s="16"/>
      <c r="Y1749" s="16"/>
    </row>
    <row r="1750" spans="20:25" x14ac:dyDescent="0.25">
      <c r="T1750" s="16"/>
      <c r="Y1750" s="16"/>
    </row>
    <row r="1751" spans="20:25" x14ac:dyDescent="0.25">
      <c r="T1751" s="16"/>
      <c r="Y1751" s="16"/>
    </row>
    <row r="1752" spans="20:25" x14ac:dyDescent="0.25">
      <c r="T1752" s="16"/>
      <c r="Y1752" s="16"/>
    </row>
    <row r="1753" spans="20:25" x14ac:dyDescent="0.25">
      <c r="T1753" s="16"/>
      <c r="Y1753" s="16"/>
    </row>
    <row r="1754" spans="20:25" x14ac:dyDescent="0.25">
      <c r="T1754" s="16"/>
      <c r="Y1754" s="16"/>
    </row>
    <row r="1755" spans="20:25" x14ac:dyDescent="0.25">
      <c r="T1755" s="16"/>
      <c r="Y1755" s="16"/>
    </row>
    <row r="1756" spans="20:25" x14ac:dyDescent="0.25">
      <c r="T1756" s="16"/>
      <c r="Y1756" s="16"/>
    </row>
    <row r="1757" spans="20:25" x14ac:dyDescent="0.25">
      <c r="T1757" s="16"/>
      <c r="Y1757" s="16"/>
    </row>
    <row r="1758" spans="20:25" x14ac:dyDescent="0.25">
      <c r="T1758" s="16"/>
      <c r="Y1758" s="16"/>
    </row>
    <row r="1759" spans="20:25" x14ac:dyDescent="0.25">
      <c r="T1759" s="16"/>
      <c r="Y1759" s="16"/>
    </row>
    <row r="1760" spans="20:25" x14ac:dyDescent="0.25">
      <c r="T1760" s="16"/>
      <c r="Y1760" s="16"/>
    </row>
    <row r="1761" spans="20:25" x14ac:dyDescent="0.25">
      <c r="T1761" s="16"/>
      <c r="Y1761" s="16"/>
    </row>
    <row r="1762" spans="20:25" x14ac:dyDescent="0.25">
      <c r="T1762" s="16"/>
      <c r="Y1762" s="16"/>
    </row>
    <row r="1763" spans="20:25" x14ac:dyDescent="0.25">
      <c r="T1763" s="16"/>
      <c r="Y1763" s="16"/>
    </row>
    <row r="1764" spans="20:25" x14ac:dyDescent="0.25">
      <c r="T1764" s="16"/>
      <c r="Y1764" s="16"/>
    </row>
    <row r="1765" spans="20:25" x14ac:dyDescent="0.25">
      <c r="T1765" s="16"/>
      <c r="Y1765" s="16"/>
    </row>
    <row r="1766" spans="20:25" x14ac:dyDescent="0.25">
      <c r="T1766" s="16"/>
      <c r="Y1766" s="16"/>
    </row>
    <row r="1767" spans="20:25" x14ac:dyDescent="0.25">
      <c r="T1767" s="16"/>
      <c r="Y1767" s="16"/>
    </row>
    <row r="1768" spans="20:25" x14ac:dyDescent="0.25">
      <c r="T1768" s="16"/>
      <c r="Y1768" s="16"/>
    </row>
    <row r="1769" spans="20:25" x14ac:dyDescent="0.25">
      <c r="T1769" s="16"/>
      <c r="Y1769" s="16"/>
    </row>
    <row r="1770" spans="20:25" x14ac:dyDescent="0.25">
      <c r="T1770" s="16"/>
      <c r="Y1770" s="16"/>
    </row>
    <row r="1771" spans="20:25" x14ac:dyDescent="0.25">
      <c r="T1771" s="16"/>
      <c r="Y1771" s="16"/>
    </row>
    <row r="1772" spans="20:25" x14ac:dyDescent="0.25">
      <c r="T1772" s="16"/>
      <c r="Y1772" s="16"/>
    </row>
    <row r="1773" spans="20:25" x14ac:dyDescent="0.25">
      <c r="T1773" s="16"/>
      <c r="Y1773" s="16"/>
    </row>
    <row r="1774" spans="20:25" x14ac:dyDescent="0.25">
      <c r="T1774" s="16"/>
      <c r="Y1774" s="16"/>
    </row>
    <row r="1775" spans="20:25" x14ac:dyDescent="0.25">
      <c r="T1775" s="16"/>
      <c r="Y1775" s="16"/>
    </row>
    <row r="1776" spans="20:25" x14ac:dyDescent="0.25">
      <c r="T1776" s="16"/>
      <c r="Y1776" s="16"/>
    </row>
    <row r="1777" spans="20:25" x14ac:dyDescent="0.25">
      <c r="T1777" s="16"/>
      <c r="Y1777" s="16"/>
    </row>
    <row r="1778" spans="20:25" x14ac:dyDescent="0.25">
      <c r="T1778" s="16"/>
      <c r="Y1778" s="16"/>
    </row>
    <row r="1779" spans="20:25" x14ac:dyDescent="0.25">
      <c r="T1779" s="16"/>
      <c r="Y1779" s="16"/>
    </row>
    <row r="1780" spans="20:25" x14ac:dyDescent="0.25">
      <c r="T1780" s="16"/>
      <c r="Y1780" s="16"/>
    </row>
    <row r="1781" spans="20:25" x14ac:dyDescent="0.25">
      <c r="T1781" s="16"/>
      <c r="Y1781" s="16"/>
    </row>
    <row r="1782" spans="20:25" x14ac:dyDescent="0.25">
      <c r="T1782" s="16"/>
      <c r="Y1782" s="16"/>
    </row>
    <row r="1783" spans="20:25" x14ac:dyDescent="0.25">
      <c r="T1783" s="16"/>
      <c r="Y1783" s="16"/>
    </row>
    <row r="1784" spans="20:25" x14ac:dyDescent="0.25">
      <c r="T1784" s="16"/>
      <c r="Y1784" s="16"/>
    </row>
    <row r="1785" spans="20:25" x14ac:dyDescent="0.25">
      <c r="T1785" s="16"/>
      <c r="Y1785" s="16"/>
    </row>
    <row r="1786" spans="20:25" x14ac:dyDescent="0.25">
      <c r="T1786" s="16"/>
      <c r="Y1786" s="16"/>
    </row>
    <row r="1787" spans="20:25" x14ac:dyDescent="0.25">
      <c r="T1787" s="16"/>
      <c r="Y1787" s="16"/>
    </row>
    <row r="1788" spans="20:25" x14ac:dyDescent="0.25">
      <c r="T1788" s="16"/>
      <c r="Y1788" s="16"/>
    </row>
    <row r="1789" spans="20:25" x14ac:dyDescent="0.25">
      <c r="T1789" s="16"/>
      <c r="Y1789" s="16"/>
    </row>
    <row r="1790" spans="20:25" x14ac:dyDescent="0.25">
      <c r="T1790" s="16"/>
      <c r="Y1790" s="16"/>
    </row>
    <row r="1791" spans="20:25" x14ac:dyDescent="0.25">
      <c r="T1791" s="16"/>
      <c r="Y1791" s="16"/>
    </row>
    <row r="1792" spans="20:25" x14ac:dyDescent="0.25">
      <c r="T1792" s="16"/>
      <c r="Y1792" s="16"/>
    </row>
    <row r="1793" spans="20:25" x14ac:dyDescent="0.25">
      <c r="T1793" s="16"/>
      <c r="Y1793" s="16"/>
    </row>
    <row r="1794" spans="20:25" x14ac:dyDescent="0.25">
      <c r="T1794" s="16"/>
      <c r="Y1794" s="16"/>
    </row>
    <row r="1795" spans="20:25" x14ac:dyDescent="0.25">
      <c r="T1795" s="16"/>
      <c r="Y1795" s="16"/>
    </row>
    <row r="1796" spans="20:25" x14ac:dyDescent="0.25">
      <c r="T1796" s="16"/>
      <c r="Y1796" s="16"/>
    </row>
    <row r="1797" spans="20:25" x14ac:dyDescent="0.25">
      <c r="T1797" s="16"/>
      <c r="Y1797" s="16"/>
    </row>
    <row r="1798" spans="20:25" x14ac:dyDescent="0.25">
      <c r="T1798" s="16"/>
      <c r="Y1798" s="16"/>
    </row>
    <row r="1799" spans="20:25" x14ac:dyDescent="0.25">
      <c r="T1799" s="16"/>
      <c r="Y1799" s="16"/>
    </row>
    <row r="1800" spans="20:25" x14ac:dyDescent="0.25">
      <c r="T1800" s="16"/>
      <c r="Y1800" s="16"/>
    </row>
    <row r="1801" spans="20:25" x14ac:dyDescent="0.25">
      <c r="T1801" s="16"/>
      <c r="Y1801" s="16"/>
    </row>
    <row r="1802" spans="20:25" x14ac:dyDescent="0.25">
      <c r="T1802" s="16"/>
      <c r="Y1802" s="16"/>
    </row>
    <row r="1803" spans="20:25" x14ac:dyDescent="0.25">
      <c r="T1803" s="16"/>
      <c r="Y1803" s="16"/>
    </row>
    <row r="1804" spans="20:25" x14ac:dyDescent="0.25">
      <c r="T1804" s="16"/>
      <c r="Y1804" s="16"/>
    </row>
    <row r="1805" spans="20:25" x14ac:dyDescent="0.25">
      <c r="T1805" s="16"/>
      <c r="Y1805" s="16"/>
    </row>
    <row r="1806" spans="20:25" x14ac:dyDescent="0.25">
      <c r="T1806" s="16"/>
      <c r="Y1806" s="16"/>
    </row>
    <row r="1807" spans="20:25" x14ac:dyDescent="0.25">
      <c r="T1807" s="16"/>
      <c r="Y1807" s="16"/>
    </row>
    <row r="1808" spans="20:25" x14ac:dyDescent="0.25">
      <c r="T1808" s="16"/>
      <c r="Y1808" s="16"/>
    </row>
    <row r="1809" spans="20:25" x14ac:dyDescent="0.25">
      <c r="T1809" s="16"/>
      <c r="Y1809" s="16"/>
    </row>
    <row r="1810" spans="20:25" x14ac:dyDescent="0.25">
      <c r="T1810" s="16"/>
      <c r="Y1810" s="16"/>
    </row>
    <row r="1811" spans="20:25" x14ac:dyDescent="0.25">
      <c r="T1811" s="16"/>
      <c r="Y1811" s="16"/>
    </row>
    <row r="1812" spans="20:25" x14ac:dyDescent="0.25">
      <c r="T1812" s="16"/>
      <c r="Y1812" s="16"/>
    </row>
    <row r="1813" spans="20:25" x14ac:dyDescent="0.25">
      <c r="T1813" s="16"/>
      <c r="Y1813" s="16"/>
    </row>
    <row r="1814" spans="20:25" x14ac:dyDescent="0.25">
      <c r="T1814" s="16"/>
      <c r="Y1814" s="16"/>
    </row>
    <row r="1815" spans="20:25" x14ac:dyDescent="0.25">
      <c r="T1815" s="16"/>
      <c r="Y1815" s="16"/>
    </row>
    <row r="1816" spans="20:25" x14ac:dyDescent="0.25">
      <c r="T1816" s="16"/>
      <c r="Y1816" s="16"/>
    </row>
    <row r="1817" spans="20:25" x14ac:dyDescent="0.25">
      <c r="T1817" s="16"/>
      <c r="Y1817" s="16"/>
    </row>
    <row r="1818" spans="20:25" x14ac:dyDescent="0.25">
      <c r="T1818" s="16"/>
      <c r="Y1818" s="16"/>
    </row>
    <row r="1819" spans="20:25" x14ac:dyDescent="0.25">
      <c r="T1819" s="16"/>
      <c r="Y1819" s="16"/>
    </row>
    <row r="1820" spans="20:25" x14ac:dyDescent="0.25">
      <c r="T1820" s="16"/>
      <c r="Y1820" s="16"/>
    </row>
    <row r="1821" spans="20:25" x14ac:dyDescent="0.25">
      <c r="T1821" s="16"/>
      <c r="Y1821" s="16"/>
    </row>
    <row r="1822" spans="20:25" x14ac:dyDescent="0.25">
      <c r="T1822" s="16"/>
      <c r="Y1822" s="16"/>
    </row>
    <row r="1823" spans="20:25" x14ac:dyDescent="0.25">
      <c r="T1823" s="16"/>
      <c r="Y1823" s="16"/>
    </row>
    <row r="1824" spans="20:25" x14ac:dyDescent="0.25">
      <c r="T1824" s="16"/>
      <c r="Y1824" s="16"/>
    </row>
    <row r="1825" spans="20:25" x14ac:dyDescent="0.25">
      <c r="T1825" s="16"/>
      <c r="Y1825" s="16"/>
    </row>
    <row r="1826" spans="20:25" x14ac:dyDescent="0.25">
      <c r="T1826" s="16"/>
      <c r="Y1826" s="16"/>
    </row>
    <row r="1827" spans="20:25" x14ac:dyDescent="0.25">
      <c r="T1827" s="16"/>
      <c r="Y1827" s="16"/>
    </row>
    <row r="1828" spans="20:25" x14ac:dyDescent="0.25">
      <c r="T1828" s="16"/>
      <c r="Y1828" s="16"/>
    </row>
    <row r="1829" spans="20:25" x14ac:dyDescent="0.25">
      <c r="T1829" s="16"/>
      <c r="Y1829" s="16"/>
    </row>
    <row r="1830" spans="20:25" x14ac:dyDescent="0.25">
      <c r="T1830" s="16"/>
      <c r="Y1830" s="16"/>
    </row>
    <row r="1831" spans="20:25" x14ac:dyDescent="0.25">
      <c r="T1831" s="16"/>
      <c r="Y1831" s="16"/>
    </row>
    <row r="1832" spans="20:25" x14ac:dyDescent="0.25">
      <c r="T1832" s="16"/>
      <c r="Y1832" s="16"/>
    </row>
    <row r="1833" spans="20:25" x14ac:dyDescent="0.25">
      <c r="T1833" s="16"/>
      <c r="Y1833" s="16"/>
    </row>
    <row r="1834" spans="20:25" x14ac:dyDescent="0.25">
      <c r="T1834" s="16"/>
      <c r="Y1834" s="16"/>
    </row>
    <row r="1835" spans="20:25" x14ac:dyDescent="0.25">
      <c r="T1835" s="16"/>
      <c r="Y1835" s="16"/>
    </row>
    <row r="1836" spans="20:25" x14ac:dyDescent="0.25">
      <c r="T1836" s="16"/>
      <c r="Y1836" s="16"/>
    </row>
    <row r="1837" spans="20:25" x14ac:dyDescent="0.25">
      <c r="T1837" s="16"/>
      <c r="Y1837" s="16"/>
    </row>
    <row r="1838" spans="20:25" x14ac:dyDescent="0.25">
      <c r="T1838" s="16"/>
      <c r="Y1838" s="16"/>
    </row>
    <row r="1839" spans="20:25" x14ac:dyDescent="0.25">
      <c r="T1839" s="16"/>
      <c r="Y1839" s="16"/>
    </row>
    <row r="1840" spans="20:25" x14ac:dyDescent="0.25">
      <c r="T1840" s="16"/>
      <c r="Y1840" s="16"/>
    </row>
    <row r="1841" spans="20:25" x14ac:dyDescent="0.25">
      <c r="T1841" s="16"/>
      <c r="Y1841" s="16"/>
    </row>
    <row r="1842" spans="20:25" x14ac:dyDescent="0.25">
      <c r="T1842" s="16"/>
      <c r="Y1842" s="16"/>
    </row>
    <row r="1843" spans="20:25" x14ac:dyDescent="0.25">
      <c r="T1843" s="16"/>
      <c r="Y1843" s="16"/>
    </row>
    <row r="1844" spans="20:25" x14ac:dyDescent="0.25">
      <c r="T1844" s="16"/>
      <c r="Y1844" s="16"/>
    </row>
    <row r="1845" spans="20:25" x14ac:dyDescent="0.25">
      <c r="T1845" s="16"/>
      <c r="Y1845" s="16"/>
    </row>
    <row r="1846" spans="20:25" x14ac:dyDescent="0.25">
      <c r="T1846" s="16"/>
      <c r="Y1846" s="16"/>
    </row>
    <row r="1847" spans="20:25" x14ac:dyDescent="0.25">
      <c r="T1847" s="16"/>
      <c r="Y1847" s="16"/>
    </row>
    <row r="1848" spans="20:25" x14ac:dyDescent="0.25">
      <c r="T1848" s="16"/>
      <c r="Y1848" s="16"/>
    </row>
    <row r="1849" spans="20:25" x14ac:dyDescent="0.25">
      <c r="T1849" s="16"/>
      <c r="Y1849" s="16"/>
    </row>
    <row r="1850" spans="20:25" x14ac:dyDescent="0.25">
      <c r="T1850" s="16"/>
      <c r="Y1850" s="16"/>
    </row>
    <row r="1851" spans="20:25" x14ac:dyDescent="0.25">
      <c r="T1851" s="16"/>
      <c r="Y1851" s="16"/>
    </row>
    <row r="1852" spans="20:25" x14ac:dyDescent="0.25">
      <c r="T1852" s="16"/>
      <c r="Y1852" s="16"/>
    </row>
    <row r="1853" spans="20:25" x14ac:dyDescent="0.25">
      <c r="T1853" s="16"/>
      <c r="Y1853" s="16"/>
    </row>
    <row r="1854" spans="20:25" x14ac:dyDescent="0.25">
      <c r="T1854" s="16"/>
      <c r="Y1854" s="16"/>
    </row>
    <row r="1855" spans="20:25" x14ac:dyDescent="0.25">
      <c r="T1855" s="16"/>
      <c r="Y1855" s="16"/>
    </row>
    <row r="1856" spans="20:25" x14ac:dyDescent="0.25">
      <c r="T1856" s="16"/>
      <c r="Y1856" s="16"/>
    </row>
    <row r="1857" spans="20:25" x14ac:dyDescent="0.25">
      <c r="T1857" s="16"/>
      <c r="Y1857" s="16"/>
    </row>
    <row r="1858" spans="20:25" x14ac:dyDescent="0.25">
      <c r="T1858" s="16"/>
      <c r="Y1858" s="16"/>
    </row>
    <row r="1859" spans="20:25" x14ac:dyDescent="0.25">
      <c r="T1859" s="16"/>
      <c r="Y1859" s="16"/>
    </row>
    <row r="1860" spans="20:25" x14ac:dyDescent="0.25">
      <c r="T1860" s="16"/>
      <c r="Y1860" s="16"/>
    </row>
    <row r="1861" spans="20:25" x14ac:dyDescent="0.25">
      <c r="T1861" s="16"/>
      <c r="Y1861" s="16"/>
    </row>
    <row r="1862" spans="20:25" x14ac:dyDescent="0.25">
      <c r="T1862" s="16"/>
      <c r="Y1862" s="16"/>
    </row>
    <row r="1863" spans="20:25" x14ac:dyDescent="0.25">
      <c r="T1863" s="16"/>
      <c r="Y1863" s="16"/>
    </row>
    <row r="1864" spans="20:25" x14ac:dyDescent="0.25">
      <c r="T1864" s="16"/>
      <c r="Y1864" s="16"/>
    </row>
    <row r="1865" spans="20:25" x14ac:dyDescent="0.25">
      <c r="T1865" s="16"/>
      <c r="Y1865" s="16"/>
    </row>
    <row r="1866" spans="20:25" x14ac:dyDescent="0.25">
      <c r="T1866" s="16"/>
      <c r="Y1866" s="16"/>
    </row>
    <row r="1867" spans="20:25" x14ac:dyDescent="0.25">
      <c r="T1867" s="16"/>
      <c r="Y1867" s="16"/>
    </row>
    <row r="1868" spans="20:25" x14ac:dyDescent="0.25">
      <c r="T1868" s="16"/>
      <c r="Y1868" s="16"/>
    </row>
    <row r="1869" spans="20:25" x14ac:dyDescent="0.25">
      <c r="T1869" s="16"/>
      <c r="Y1869" s="16"/>
    </row>
    <row r="1870" spans="20:25" x14ac:dyDescent="0.25">
      <c r="T1870" s="16"/>
      <c r="Y1870" s="16"/>
    </row>
    <row r="1871" spans="20:25" x14ac:dyDescent="0.25">
      <c r="T1871" s="16"/>
      <c r="Y1871" s="16"/>
    </row>
    <row r="1872" spans="20:25" x14ac:dyDescent="0.25">
      <c r="T1872" s="16"/>
      <c r="Y1872" s="16"/>
    </row>
    <row r="1873" spans="20:25" x14ac:dyDescent="0.25">
      <c r="T1873" s="16"/>
      <c r="Y1873" s="16"/>
    </row>
    <row r="1874" spans="20:25" x14ac:dyDescent="0.25">
      <c r="T1874" s="16"/>
      <c r="Y1874" s="16"/>
    </row>
    <row r="1875" spans="20:25" x14ac:dyDescent="0.25">
      <c r="T1875" s="16"/>
      <c r="Y1875" s="16"/>
    </row>
    <row r="1876" spans="20:25" x14ac:dyDescent="0.25">
      <c r="T1876" s="16"/>
      <c r="Y1876" s="16"/>
    </row>
    <row r="1877" spans="20:25" x14ac:dyDescent="0.25">
      <c r="T1877" s="16"/>
      <c r="Y1877" s="16"/>
    </row>
    <row r="1878" spans="20:25" x14ac:dyDescent="0.25">
      <c r="T1878" s="16"/>
      <c r="Y1878" s="16"/>
    </row>
    <row r="1879" spans="20:25" x14ac:dyDescent="0.25">
      <c r="T1879" s="16"/>
      <c r="Y1879" s="16"/>
    </row>
    <row r="1880" spans="20:25" x14ac:dyDescent="0.25">
      <c r="T1880" s="16"/>
      <c r="Y1880" s="16"/>
    </row>
    <row r="1881" spans="20:25" x14ac:dyDescent="0.25">
      <c r="T1881" s="16"/>
      <c r="Y1881" s="16"/>
    </row>
    <row r="1882" spans="20:25" x14ac:dyDescent="0.25">
      <c r="T1882" s="16"/>
      <c r="Y1882" s="16"/>
    </row>
    <row r="1883" spans="20:25" x14ac:dyDescent="0.25">
      <c r="T1883" s="16"/>
      <c r="Y1883" s="16"/>
    </row>
    <row r="1884" spans="20:25" x14ac:dyDescent="0.25">
      <c r="T1884" s="16"/>
      <c r="Y1884" s="16"/>
    </row>
    <row r="1885" spans="20:25" x14ac:dyDescent="0.25">
      <c r="T1885" s="16"/>
      <c r="Y1885" s="16"/>
    </row>
    <row r="1886" spans="20:25" x14ac:dyDescent="0.25">
      <c r="T1886" s="16"/>
      <c r="Y1886" s="16"/>
    </row>
    <row r="1887" spans="20:25" x14ac:dyDescent="0.25">
      <c r="T1887" s="16"/>
      <c r="Y1887" s="16"/>
    </row>
    <row r="1888" spans="20:25" x14ac:dyDescent="0.25">
      <c r="T1888" s="16"/>
      <c r="Y1888" s="16"/>
    </row>
    <row r="1889" spans="20:25" x14ac:dyDescent="0.25">
      <c r="T1889" s="16"/>
      <c r="Y1889" s="16"/>
    </row>
    <row r="1890" spans="20:25" x14ac:dyDescent="0.25">
      <c r="T1890" s="16"/>
      <c r="Y1890" s="16"/>
    </row>
    <row r="1891" spans="20:25" x14ac:dyDescent="0.25">
      <c r="T1891" s="16"/>
      <c r="Y1891" s="16"/>
    </row>
    <row r="1892" spans="20:25" x14ac:dyDescent="0.25">
      <c r="T1892" s="16"/>
      <c r="Y1892" s="16"/>
    </row>
    <row r="1893" spans="20:25" x14ac:dyDescent="0.25">
      <c r="T1893" s="16"/>
      <c r="Y1893" s="16"/>
    </row>
    <row r="1894" spans="20:25" x14ac:dyDescent="0.25">
      <c r="T1894" s="16"/>
      <c r="Y1894" s="16"/>
    </row>
    <row r="1895" spans="20:25" x14ac:dyDescent="0.25">
      <c r="T1895" s="16"/>
      <c r="Y1895" s="16"/>
    </row>
    <row r="1896" spans="20:25" x14ac:dyDescent="0.25">
      <c r="T1896" s="16"/>
      <c r="Y1896" s="16"/>
    </row>
    <row r="1897" spans="20:25" x14ac:dyDescent="0.25">
      <c r="T1897" s="16"/>
      <c r="Y1897" s="16"/>
    </row>
    <row r="1898" spans="20:25" x14ac:dyDescent="0.25">
      <c r="T1898" s="16"/>
      <c r="Y1898" s="16"/>
    </row>
    <row r="1899" spans="20:25" x14ac:dyDescent="0.25">
      <c r="T1899" s="16"/>
      <c r="Y1899" s="16"/>
    </row>
    <row r="1900" spans="20:25" x14ac:dyDescent="0.25">
      <c r="T1900" s="16"/>
      <c r="Y1900" s="16"/>
    </row>
    <row r="1901" spans="20:25" x14ac:dyDescent="0.25">
      <c r="T1901" s="16"/>
      <c r="Y1901" s="16"/>
    </row>
    <row r="1902" spans="20:25" x14ac:dyDescent="0.25">
      <c r="T1902" s="16"/>
      <c r="Y1902" s="16"/>
    </row>
    <row r="1903" spans="20:25" x14ac:dyDescent="0.25">
      <c r="T1903" s="16"/>
      <c r="Y1903" s="16"/>
    </row>
    <row r="1904" spans="20:25" x14ac:dyDescent="0.25">
      <c r="T1904" s="16"/>
      <c r="Y1904" s="16"/>
    </row>
    <row r="1905" spans="20:25" x14ac:dyDescent="0.25">
      <c r="T1905" s="16"/>
      <c r="Y1905" s="16"/>
    </row>
    <row r="1906" spans="20:25" x14ac:dyDescent="0.25">
      <c r="T1906" s="16"/>
      <c r="Y1906" s="16"/>
    </row>
    <row r="1907" spans="20:25" x14ac:dyDescent="0.25">
      <c r="T1907" s="16"/>
      <c r="Y1907" s="16"/>
    </row>
    <row r="1908" spans="20:25" x14ac:dyDescent="0.25">
      <c r="T1908" s="16"/>
      <c r="Y1908" s="16"/>
    </row>
    <row r="1909" spans="20:25" x14ac:dyDescent="0.25">
      <c r="T1909" s="16"/>
      <c r="Y1909" s="16"/>
    </row>
    <row r="1910" spans="20:25" x14ac:dyDescent="0.25">
      <c r="T1910" s="16"/>
      <c r="Y1910" s="16"/>
    </row>
    <row r="1911" spans="20:25" x14ac:dyDescent="0.25">
      <c r="T1911" s="16"/>
      <c r="Y1911" s="16"/>
    </row>
    <row r="1912" spans="20:25" x14ac:dyDescent="0.25">
      <c r="T1912" s="16"/>
      <c r="Y1912" s="16"/>
    </row>
    <row r="1913" spans="20:25" x14ac:dyDescent="0.25">
      <c r="T1913" s="16"/>
      <c r="Y1913" s="16"/>
    </row>
    <row r="1914" spans="20:25" x14ac:dyDescent="0.25">
      <c r="T1914" s="16"/>
      <c r="Y1914" s="16"/>
    </row>
    <row r="1915" spans="20:25" x14ac:dyDescent="0.25">
      <c r="T1915" s="16"/>
      <c r="Y1915" s="16"/>
    </row>
    <row r="1916" spans="20:25" x14ac:dyDescent="0.25">
      <c r="T1916" s="16"/>
      <c r="Y1916" s="16"/>
    </row>
    <row r="1917" spans="20:25" x14ac:dyDescent="0.25">
      <c r="T1917" s="16"/>
      <c r="Y1917" s="16"/>
    </row>
    <row r="1918" spans="20:25" x14ac:dyDescent="0.25">
      <c r="T1918" s="16"/>
      <c r="Y1918" s="16"/>
    </row>
    <row r="1919" spans="20:25" x14ac:dyDescent="0.25">
      <c r="T1919" s="16"/>
      <c r="Y1919" s="16"/>
    </row>
    <row r="1920" spans="20:25" x14ac:dyDescent="0.25">
      <c r="T1920" s="16"/>
      <c r="Y1920" s="16"/>
    </row>
    <row r="1921" spans="20:25" x14ac:dyDescent="0.25">
      <c r="T1921" s="16"/>
      <c r="Y1921" s="16"/>
    </row>
    <row r="1922" spans="20:25" x14ac:dyDescent="0.25">
      <c r="T1922" s="16"/>
      <c r="Y1922" s="16"/>
    </row>
    <row r="1923" spans="20:25" x14ac:dyDescent="0.25">
      <c r="T1923" s="16"/>
      <c r="Y1923" s="16"/>
    </row>
    <row r="1924" spans="20:25" x14ac:dyDescent="0.25">
      <c r="T1924" s="16"/>
      <c r="Y1924" s="16"/>
    </row>
    <row r="1925" spans="20:25" x14ac:dyDescent="0.25">
      <c r="T1925" s="16"/>
      <c r="Y1925" s="16"/>
    </row>
    <row r="1926" spans="20:25" x14ac:dyDescent="0.25">
      <c r="T1926" s="16"/>
      <c r="Y1926" s="16"/>
    </row>
    <row r="1927" spans="20:25" x14ac:dyDescent="0.25">
      <c r="T1927" s="16"/>
      <c r="Y1927" s="16"/>
    </row>
    <row r="1928" spans="20:25" x14ac:dyDescent="0.25">
      <c r="T1928" s="16"/>
      <c r="Y1928" s="16"/>
    </row>
    <row r="1929" spans="20:25" x14ac:dyDescent="0.25">
      <c r="T1929" s="16"/>
      <c r="Y1929" s="16"/>
    </row>
    <row r="1930" spans="20:25" x14ac:dyDescent="0.25">
      <c r="T1930" s="16"/>
      <c r="Y1930" s="16"/>
    </row>
    <row r="1931" spans="20:25" x14ac:dyDescent="0.25">
      <c r="T1931" s="16"/>
      <c r="Y1931" s="16"/>
    </row>
    <row r="1932" spans="20:25" x14ac:dyDescent="0.25">
      <c r="T1932" s="16"/>
      <c r="Y1932" s="16"/>
    </row>
    <row r="1933" spans="20:25" x14ac:dyDescent="0.25">
      <c r="T1933" s="16"/>
      <c r="Y1933" s="16"/>
    </row>
    <row r="1934" spans="20:25" x14ac:dyDescent="0.25">
      <c r="T1934" s="16"/>
      <c r="Y1934" s="16"/>
    </row>
    <row r="1935" spans="20:25" x14ac:dyDescent="0.25">
      <c r="T1935" s="16"/>
      <c r="Y1935" s="16"/>
    </row>
    <row r="1936" spans="20:25" x14ac:dyDescent="0.25">
      <c r="T1936" s="16"/>
      <c r="Y1936" s="16"/>
    </row>
    <row r="1937" spans="20:25" x14ac:dyDescent="0.25">
      <c r="T1937" s="16"/>
      <c r="Y1937" s="16"/>
    </row>
    <row r="1938" spans="20:25" x14ac:dyDescent="0.25">
      <c r="T1938" s="16"/>
      <c r="Y1938" s="16"/>
    </row>
    <row r="1939" spans="20:25" x14ac:dyDescent="0.25">
      <c r="T1939" s="16"/>
      <c r="Y1939" s="16"/>
    </row>
    <row r="1940" spans="20:25" x14ac:dyDescent="0.25">
      <c r="T1940" s="16"/>
      <c r="Y1940" s="16"/>
    </row>
    <row r="1941" spans="20:25" x14ac:dyDescent="0.25">
      <c r="T1941" s="16"/>
      <c r="Y1941" s="16"/>
    </row>
    <row r="1942" spans="20:25" x14ac:dyDescent="0.25">
      <c r="T1942" s="16"/>
      <c r="Y1942" s="16"/>
    </row>
    <row r="1943" spans="20:25" x14ac:dyDescent="0.25">
      <c r="T1943" s="16"/>
      <c r="Y1943" s="16"/>
    </row>
    <row r="1944" spans="20:25" x14ac:dyDescent="0.25">
      <c r="T1944" s="16"/>
      <c r="Y1944" s="16"/>
    </row>
    <row r="1945" spans="20:25" x14ac:dyDescent="0.25">
      <c r="T1945" s="16"/>
      <c r="Y1945" s="16"/>
    </row>
    <row r="1946" spans="20:25" x14ac:dyDescent="0.25">
      <c r="T1946" s="16"/>
      <c r="Y1946" s="16"/>
    </row>
    <row r="1947" spans="20:25" x14ac:dyDescent="0.25">
      <c r="T1947" s="16"/>
      <c r="Y1947" s="16"/>
    </row>
    <row r="1948" spans="20:25" x14ac:dyDescent="0.25">
      <c r="T1948" s="16"/>
      <c r="Y1948" s="16"/>
    </row>
    <row r="1949" spans="20:25" x14ac:dyDescent="0.25">
      <c r="T1949" s="16"/>
      <c r="Y1949" s="16"/>
    </row>
    <row r="1950" spans="20:25" x14ac:dyDescent="0.25">
      <c r="T1950" s="16"/>
      <c r="Y1950" s="16"/>
    </row>
    <row r="1951" spans="20:25" x14ac:dyDescent="0.25">
      <c r="T1951" s="16"/>
      <c r="Y1951" s="16"/>
    </row>
    <row r="1952" spans="20:25" x14ac:dyDescent="0.25">
      <c r="T1952" s="16"/>
      <c r="Y1952" s="16"/>
    </row>
    <row r="1953" spans="20:25" x14ac:dyDescent="0.25">
      <c r="T1953" s="16"/>
      <c r="Y1953" s="16"/>
    </row>
    <row r="1954" spans="20:25" x14ac:dyDescent="0.25">
      <c r="T1954" s="16"/>
      <c r="Y1954" s="16"/>
    </row>
    <row r="1955" spans="20:25" x14ac:dyDescent="0.25">
      <c r="T1955" s="16"/>
      <c r="Y1955" s="16"/>
    </row>
    <row r="1956" spans="20:25" x14ac:dyDescent="0.25">
      <c r="T1956" s="16"/>
      <c r="Y1956" s="16"/>
    </row>
    <row r="1957" spans="20:25" x14ac:dyDescent="0.25">
      <c r="T1957" s="16"/>
      <c r="Y1957" s="16"/>
    </row>
    <row r="1958" spans="20:25" x14ac:dyDescent="0.25">
      <c r="T1958" s="16"/>
      <c r="Y1958" s="16"/>
    </row>
    <row r="1959" spans="20:25" x14ac:dyDescent="0.25">
      <c r="T1959" s="16"/>
      <c r="Y1959" s="16"/>
    </row>
    <row r="1960" spans="20:25" x14ac:dyDescent="0.25">
      <c r="T1960" s="16"/>
      <c r="Y1960" s="16"/>
    </row>
    <row r="1961" spans="20:25" x14ac:dyDescent="0.25">
      <c r="T1961" s="16"/>
      <c r="Y1961" s="16"/>
    </row>
    <row r="1962" spans="20:25" x14ac:dyDescent="0.25">
      <c r="T1962" s="16"/>
      <c r="Y1962" s="16"/>
    </row>
    <row r="1963" spans="20:25" x14ac:dyDescent="0.25">
      <c r="T1963" s="16"/>
      <c r="Y1963" s="16"/>
    </row>
    <row r="1964" spans="20:25" x14ac:dyDescent="0.25">
      <c r="T1964" s="16"/>
      <c r="Y1964" s="16"/>
    </row>
    <row r="1965" spans="20:25" x14ac:dyDescent="0.25">
      <c r="T1965" s="16"/>
      <c r="Y1965" s="16"/>
    </row>
    <row r="1966" spans="20:25" x14ac:dyDescent="0.25">
      <c r="T1966" s="16"/>
      <c r="Y1966" s="16"/>
    </row>
    <row r="1967" spans="20:25" x14ac:dyDescent="0.25">
      <c r="T1967" s="16"/>
      <c r="Y1967" s="16"/>
    </row>
    <row r="1968" spans="20:25" x14ac:dyDescent="0.25">
      <c r="T1968" s="16"/>
      <c r="Y1968" s="16"/>
    </row>
    <row r="1969" spans="20:25" x14ac:dyDescent="0.25">
      <c r="T1969" s="16"/>
      <c r="Y1969" s="16"/>
    </row>
    <row r="1970" spans="20:25" x14ac:dyDescent="0.25">
      <c r="T1970" s="16"/>
      <c r="Y1970" s="16"/>
    </row>
    <row r="1971" spans="20:25" x14ac:dyDescent="0.25">
      <c r="T1971" s="16"/>
      <c r="Y1971" s="16"/>
    </row>
    <row r="1972" spans="20:25" x14ac:dyDescent="0.25">
      <c r="T1972" s="16"/>
      <c r="Y1972" s="16"/>
    </row>
    <row r="1973" spans="20:25" x14ac:dyDescent="0.25">
      <c r="T1973" s="16"/>
      <c r="Y1973" s="16"/>
    </row>
    <row r="1974" spans="20:25" x14ac:dyDescent="0.25">
      <c r="T1974" s="16"/>
      <c r="Y1974" s="16"/>
    </row>
    <row r="1975" spans="20:25" x14ac:dyDescent="0.25">
      <c r="T1975" s="16"/>
      <c r="Y1975" s="16"/>
    </row>
    <row r="1976" spans="20:25" x14ac:dyDescent="0.25">
      <c r="T1976" s="16"/>
      <c r="Y1976" s="16"/>
    </row>
    <row r="1977" spans="20:25" x14ac:dyDescent="0.25">
      <c r="T1977" s="16"/>
      <c r="Y1977" s="16"/>
    </row>
    <row r="1978" spans="20:25" x14ac:dyDescent="0.25">
      <c r="T1978" s="16"/>
      <c r="Y1978" s="16"/>
    </row>
    <row r="1979" spans="20:25" x14ac:dyDescent="0.25">
      <c r="T1979" s="16"/>
      <c r="Y1979" s="16"/>
    </row>
    <row r="1980" spans="20:25" x14ac:dyDescent="0.25">
      <c r="T1980" s="16"/>
      <c r="Y1980" s="16"/>
    </row>
    <row r="1981" spans="20:25" x14ac:dyDescent="0.25">
      <c r="T1981" s="16"/>
      <c r="Y1981" s="16"/>
    </row>
    <row r="1982" spans="20:25" x14ac:dyDescent="0.25">
      <c r="T1982" s="16"/>
      <c r="Y1982" s="16"/>
    </row>
    <row r="1983" spans="20:25" x14ac:dyDescent="0.25">
      <c r="T1983" s="16"/>
      <c r="Y1983" s="16"/>
    </row>
    <row r="1984" spans="20:25" x14ac:dyDescent="0.25">
      <c r="T1984" s="16"/>
      <c r="Y1984" s="16"/>
    </row>
    <row r="1985" spans="20:25" x14ac:dyDescent="0.25">
      <c r="T1985" s="16"/>
      <c r="Y1985" s="16"/>
    </row>
    <row r="1986" spans="20:25" x14ac:dyDescent="0.25">
      <c r="T1986" s="16"/>
      <c r="Y1986" s="16"/>
    </row>
    <row r="1987" spans="20:25" x14ac:dyDescent="0.25">
      <c r="T1987" s="16"/>
      <c r="Y1987" s="16"/>
    </row>
    <row r="1988" spans="20:25" x14ac:dyDescent="0.25">
      <c r="T1988" s="16"/>
      <c r="Y1988" s="16"/>
    </row>
    <row r="1989" spans="20:25" x14ac:dyDescent="0.25">
      <c r="T1989" s="16"/>
      <c r="Y1989" s="16"/>
    </row>
    <row r="1990" spans="20:25" x14ac:dyDescent="0.25">
      <c r="T1990" s="16"/>
      <c r="Y1990" s="16"/>
    </row>
    <row r="1991" spans="20:25" x14ac:dyDescent="0.25">
      <c r="T1991" s="16"/>
      <c r="Y1991" s="16"/>
    </row>
    <row r="1992" spans="20:25" x14ac:dyDescent="0.25">
      <c r="T1992" s="16"/>
      <c r="Y1992" s="16"/>
    </row>
    <row r="1993" spans="20:25" x14ac:dyDescent="0.25">
      <c r="T1993" s="16"/>
      <c r="Y1993" s="16"/>
    </row>
    <row r="1994" spans="20:25" x14ac:dyDescent="0.25">
      <c r="T1994" s="16"/>
      <c r="Y1994" s="16"/>
    </row>
    <row r="1995" spans="20:25" x14ac:dyDescent="0.25">
      <c r="T1995" s="16"/>
      <c r="Y1995" s="16"/>
    </row>
    <row r="1996" spans="20:25" x14ac:dyDescent="0.25">
      <c r="T1996" s="16"/>
      <c r="Y1996" s="16"/>
    </row>
    <row r="1997" spans="20:25" x14ac:dyDescent="0.25">
      <c r="T1997" s="16"/>
      <c r="Y1997" s="16"/>
    </row>
    <row r="1998" spans="20:25" x14ac:dyDescent="0.25">
      <c r="T1998" s="16"/>
      <c r="Y1998" s="16"/>
    </row>
    <row r="1999" spans="20:25" x14ac:dyDescent="0.25">
      <c r="T1999" s="16"/>
      <c r="Y1999" s="16"/>
    </row>
    <row r="2000" spans="20:25" x14ac:dyDescent="0.25">
      <c r="T2000" s="16"/>
      <c r="Y2000" s="16"/>
    </row>
    <row r="2001" spans="20:25" x14ac:dyDescent="0.25">
      <c r="T2001" s="16"/>
      <c r="Y2001" s="16"/>
    </row>
    <row r="2002" spans="20:25" x14ac:dyDescent="0.25">
      <c r="T2002" s="16"/>
      <c r="Y2002" s="16"/>
    </row>
    <row r="2003" spans="20:25" x14ac:dyDescent="0.25">
      <c r="T2003" s="16"/>
      <c r="Y2003" s="16"/>
    </row>
    <row r="2004" spans="20:25" x14ac:dyDescent="0.25">
      <c r="T2004" s="16"/>
      <c r="Y2004" s="16"/>
    </row>
    <row r="2005" spans="20:25" x14ac:dyDescent="0.25">
      <c r="T2005" s="16"/>
      <c r="Y2005" s="16"/>
    </row>
    <row r="2006" spans="20:25" x14ac:dyDescent="0.25">
      <c r="T2006" s="16"/>
      <c r="Y2006" s="16"/>
    </row>
    <row r="2007" spans="20:25" x14ac:dyDescent="0.25">
      <c r="T2007" s="16"/>
      <c r="Y2007" s="16"/>
    </row>
    <row r="2008" spans="20:25" x14ac:dyDescent="0.25">
      <c r="T2008" s="16"/>
      <c r="Y2008" s="16"/>
    </row>
    <row r="2009" spans="20:25" x14ac:dyDescent="0.25">
      <c r="T2009" s="16"/>
      <c r="Y2009" s="16"/>
    </row>
    <row r="2010" spans="20:25" x14ac:dyDescent="0.25">
      <c r="T2010" s="16"/>
      <c r="Y2010" s="16"/>
    </row>
    <row r="2011" spans="20:25" x14ac:dyDescent="0.25">
      <c r="T2011" s="16"/>
      <c r="Y2011" s="16"/>
    </row>
    <row r="2012" spans="20:25" x14ac:dyDescent="0.25">
      <c r="T2012" s="16"/>
      <c r="Y2012" s="16"/>
    </row>
    <row r="2013" spans="20:25" x14ac:dyDescent="0.25">
      <c r="T2013" s="16"/>
      <c r="Y2013" s="16"/>
    </row>
    <row r="2014" spans="20:25" x14ac:dyDescent="0.25">
      <c r="T2014" s="16"/>
      <c r="Y2014" s="16"/>
    </row>
    <row r="2015" spans="20:25" x14ac:dyDescent="0.25">
      <c r="T2015" s="16"/>
      <c r="Y2015" s="16"/>
    </row>
    <row r="2016" spans="20:25" x14ac:dyDescent="0.25">
      <c r="T2016" s="16"/>
      <c r="Y2016" s="16"/>
    </row>
    <row r="2017" spans="20:25" x14ac:dyDescent="0.25">
      <c r="T2017" s="16"/>
      <c r="Y2017" s="16"/>
    </row>
    <row r="2018" spans="20:25" x14ac:dyDescent="0.25">
      <c r="T2018" s="16"/>
      <c r="Y2018" s="16"/>
    </row>
    <row r="2019" spans="20:25" x14ac:dyDescent="0.25">
      <c r="T2019" s="16"/>
      <c r="Y2019" s="16"/>
    </row>
    <row r="2020" spans="20:25" x14ac:dyDescent="0.25">
      <c r="T2020" s="16"/>
      <c r="Y2020" s="16"/>
    </row>
    <row r="2021" spans="20:25" x14ac:dyDescent="0.25">
      <c r="T2021" s="16"/>
      <c r="Y2021" s="16"/>
    </row>
    <row r="2022" spans="20:25" x14ac:dyDescent="0.25">
      <c r="T2022" s="16"/>
      <c r="Y2022" s="16"/>
    </row>
    <row r="2023" spans="20:25" x14ac:dyDescent="0.25">
      <c r="T2023" s="16"/>
      <c r="Y2023" s="16"/>
    </row>
    <row r="2024" spans="20:25" x14ac:dyDescent="0.25">
      <c r="T2024" s="16"/>
      <c r="Y2024" s="16"/>
    </row>
    <row r="2025" spans="20:25" x14ac:dyDescent="0.25">
      <c r="T2025" s="16"/>
      <c r="Y2025" s="16"/>
    </row>
    <row r="2026" spans="20:25" x14ac:dyDescent="0.25">
      <c r="T2026" s="16"/>
      <c r="Y2026" s="16"/>
    </row>
    <row r="2027" spans="20:25" x14ac:dyDescent="0.25">
      <c r="T2027" s="16"/>
      <c r="Y2027" s="16"/>
    </row>
    <row r="2028" spans="20:25" x14ac:dyDescent="0.25">
      <c r="T2028" s="16"/>
      <c r="Y2028" s="16"/>
    </row>
    <row r="2029" spans="20:25" x14ac:dyDescent="0.25">
      <c r="T2029" s="16"/>
      <c r="Y2029" s="16"/>
    </row>
    <row r="2030" spans="20:25" x14ac:dyDescent="0.25">
      <c r="T2030" s="16"/>
      <c r="Y2030" s="16"/>
    </row>
    <row r="2031" spans="20:25" x14ac:dyDescent="0.25">
      <c r="T2031" s="16"/>
      <c r="Y2031" s="16"/>
    </row>
    <row r="2032" spans="20:25" x14ac:dyDescent="0.25">
      <c r="T2032" s="16"/>
      <c r="Y2032" s="16"/>
    </row>
    <row r="2033" spans="20:25" x14ac:dyDescent="0.25">
      <c r="T2033" s="16"/>
      <c r="Y2033" s="16"/>
    </row>
    <row r="2034" spans="20:25" x14ac:dyDescent="0.25">
      <c r="T2034" s="16"/>
      <c r="Y2034" s="16"/>
    </row>
    <row r="2035" spans="20:25" x14ac:dyDescent="0.25">
      <c r="T2035" s="16"/>
      <c r="Y2035" s="16"/>
    </row>
    <row r="2036" spans="20:25" x14ac:dyDescent="0.25">
      <c r="T2036" s="16"/>
      <c r="Y2036" s="16"/>
    </row>
    <row r="2037" spans="20:25" x14ac:dyDescent="0.25">
      <c r="T2037" s="16"/>
      <c r="Y2037" s="16"/>
    </row>
    <row r="2038" spans="20:25" x14ac:dyDescent="0.25">
      <c r="T2038" s="16"/>
      <c r="Y2038" s="16"/>
    </row>
    <row r="2039" spans="20:25" x14ac:dyDescent="0.25">
      <c r="T2039" s="16"/>
      <c r="Y2039" s="16"/>
    </row>
    <row r="2040" spans="20:25" x14ac:dyDescent="0.25">
      <c r="T2040" s="16"/>
      <c r="Y2040" s="16"/>
    </row>
    <row r="2041" spans="20:25" x14ac:dyDescent="0.25">
      <c r="T2041" s="16"/>
      <c r="Y2041" s="16"/>
    </row>
    <row r="2042" spans="20:25" x14ac:dyDescent="0.25">
      <c r="T2042" s="16"/>
      <c r="Y2042" s="16"/>
    </row>
    <row r="2043" spans="20:25" x14ac:dyDescent="0.25">
      <c r="T2043" s="16"/>
      <c r="Y2043" s="16"/>
    </row>
    <row r="2044" spans="20:25" x14ac:dyDescent="0.25">
      <c r="T2044" s="16"/>
      <c r="Y2044" s="16"/>
    </row>
    <row r="2045" spans="20:25" x14ac:dyDescent="0.25">
      <c r="T2045" s="16"/>
      <c r="Y2045" s="16"/>
    </row>
    <row r="2046" spans="20:25" x14ac:dyDescent="0.25">
      <c r="T2046" s="16"/>
      <c r="Y2046" s="16"/>
    </row>
    <row r="2047" spans="20:25" x14ac:dyDescent="0.25">
      <c r="T2047" s="16"/>
      <c r="Y2047" s="16"/>
    </row>
    <row r="2048" spans="20:25" x14ac:dyDescent="0.25">
      <c r="T2048" s="16"/>
      <c r="Y2048" s="16"/>
    </row>
    <row r="2049" spans="20:25" x14ac:dyDescent="0.25">
      <c r="T2049" s="16"/>
      <c r="Y2049" s="16"/>
    </row>
    <row r="2050" spans="20:25" x14ac:dyDescent="0.25">
      <c r="T2050" s="16"/>
      <c r="Y2050" s="16"/>
    </row>
    <row r="2051" spans="20:25" x14ac:dyDescent="0.25">
      <c r="T2051" s="16"/>
      <c r="Y2051" s="16"/>
    </row>
    <row r="2052" spans="20:25" x14ac:dyDescent="0.25">
      <c r="T2052" s="16"/>
      <c r="Y2052" s="16"/>
    </row>
    <row r="2053" spans="20:25" x14ac:dyDescent="0.25">
      <c r="T2053" s="16"/>
      <c r="Y2053" s="16"/>
    </row>
    <row r="2054" spans="20:25" x14ac:dyDescent="0.25">
      <c r="T2054" s="16"/>
      <c r="Y2054" s="16"/>
    </row>
    <row r="2055" spans="20:25" x14ac:dyDescent="0.25">
      <c r="T2055" s="16"/>
      <c r="Y2055" s="16"/>
    </row>
    <row r="2056" spans="20:25" x14ac:dyDescent="0.25">
      <c r="T2056" s="16"/>
      <c r="Y2056" s="16"/>
    </row>
    <row r="2057" spans="20:25" x14ac:dyDescent="0.25">
      <c r="T2057" s="16"/>
      <c r="Y2057" s="16"/>
    </row>
    <row r="2058" spans="20:25" x14ac:dyDescent="0.25">
      <c r="T2058" s="16"/>
      <c r="Y2058" s="16"/>
    </row>
    <row r="2059" spans="20:25" x14ac:dyDescent="0.25">
      <c r="T2059" s="16"/>
      <c r="Y2059" s="16"/>
    </row>
    <row r="2060" spans="20:25" x14ac:dyDescent="0.25">
      <c r="T2060" s="16"/>
      <c r="Y2060" s="16"/>
    </row>
    <row r="2061" spans="20:25" x14ac:dyDescent="0.25">
      <c r="T2061" s="16"/>
      <c r="Y2061" s="16"/>
    </row>
    <row r="2062" spans="20:25" x14ac:dyDescent="0.25">
      <c r="T2062" s="16"/>
      <c r="Y2062" s="16"/>
    </row>
    <row r="2063" spans="20:25" x14ac:dyDescent="0.25">
      <c r="T2063" s="16"/>
      <c r="Y2063" s="16"/>
    </row>
    <row r="2064" spans="20:25" x14ac:dyDescent="0.25">
      <c r="T2064" s="16"/>
      <c r="Y2064" s="16"/>
    </row>
    <row r="2065" spans="20:25" x14ac:dyDescent="0.25">
      <c r="T2065" s="16"/>
      <c r="Y2065" s="16"/>
    </row>
    <row r="2066" spans="20:25" x14ac:dyDescent="0.25">
      <c r="T2066" s="16"/>
      <c r="Y2066" s="16"/>
    </row>
    <row r="2067" spans="20:25" x14ac:dyDescent="0.25">
      <c r="T2067" s="16"/>
      <c r="Y2067" s="16"/>
    </row>
    <row r="2068" spans="20:25" x14ac:dyDescent="0.25">
      <c r="T2068" s="16"/>
      <c r="Y2068" s="16"/>
    </row>
    <row r="2069" spans="20:25" x14ac:dyDescent="0.25">
      <c r="T2069" s="16"/>
      <c r="Y2069" s="16"/>
    </row>
    <row r="2070" spans="20:25" x14ac:dyDescent="0.25">
      <c r="T2070" s="16"/>
      <c r="Y2070" s="16"/>
    </row>
    <row r="2071" spans="20:25" x14ac:dyDescent="0.25">
      <c r="T2071" s="16"/>
      <c r="Y2071" s="16"/>
    </row>
    <row r="2072" spans="20:25" x14ac:dyDescent="0.25">
      <c r="T2072" s="16"/>
      <c r="Y2072" s="16"/>
    </row>
    <row r="2073" spans="20:25" x14ac:dyDescent="0.25">
      <c r="T2073" s="16"/>
      <c r="Y2073" s="16"/>
    </row>
    <row r="2074" spans="20:25" x14ac:dyDescent="0.25">
      <c r="T2074" s="16"/>
      <c r="Y2074" s="16"/>
    </row>
    <row r="2075" spans="20:25" x14ac:dyDescent="0.25">
      <c r="T2075" s="16"/>
      <c r="Y2075" s="16"/>
    </row>
    <row r="2076" spans="20:25" x14ac:dyDescent="0.25">
      <c r="T2076" s="16"/>
      <c r="Y2076" s="16"/>
    </row>
    <row r="2077" spans="20:25" x14ac:dyDescent="0.25">
      <c r="T2077" s="16"/>
      <c r="Y2077" s="16"/>
    </row>
    <row r="2078" spans="20:25" x14ac:dyDescent="0.25">
      <c r="T2078" s="16"/>
      <c r="Y2078" s="16"/>
    </row>
    <row r="2079" spans="20:25" x14ac:dyDescent="0.25">
      <c r="T2079" s="16"/>
      <c r="Y2079" s="16"/>
    </row>
    <row r="2080" spans="20:25" x14ac:dyDescent="0.25">
      <c r="T2080" s="16"/>
      <c r="Y2080" s="16"/>
    </row>
    <row r="2081" spans="20:25" x14ac:dyDescent="0.25">
      <c r="T2081" s="16"/>
      <c r="Y2081" s="16"/>
    </row>
    <row r="2082" spans="20:25" x14ac:dyDescent="0.25">
      <c r="T2082" s="16"/>
      <c r="Y2082" s="16"/>
    </row>
    <row r="2083" spans="20:25" x14ac:dyDescent="0.25">
      <c r="T2083" s="16"/>
      <c r="Y2083" s="16"/>
    </row>
    <row r="2084" spans="20:25" x14ac:dyDescent="0.25">
      <c r="T2084" s="16"/>
      <c r="Y2084" s="16"/>
    </row>
    <row r="2085" spans="20:25" x14ac:dyDescent="0.25">
      <c r="T2085" s="16"/>
      <c r="Y2085" s="16"/>
    </row>
    <row r="2086" spans="20:25" x14ac:dyDescent="0.25">
      <c r="T2086" s="16"/>
      <c r="Y2086" s="16"/>
    </row>
    <row r="2087" spans="20:25" x14ac:dyDescent="0.25">
      <c r="T2087" s="16"/>
      <c r="Y2087" s="16"/>
    </row>
    <row r="2088" spans="20:25" x14ac:dyDescent="0.25">
      <c r="T2088" s="16"/>
      <c r="Y2088" s="16"/>
    </row>
    <row r="2089" spans="20:25" x14ac:dyDescent="0.25">
      <c r="T2089" s="16"/>
      <c r="Y2089" s="16"/>
    </row>
    <row r="2090" spans="20:25" x14ac:dyDescent="0.25">
      <c r="T2090" s="16"/>
      <c r="Y2090" s="16"/>
    </row>
    <row r="2091" spans="20:25" x14ac:dyDescent="0.25">
      <c r="T2091" s="16"/>
      <c r="Y2091" s="16"/>
    </row>
    <row r="2092" spans="20:25" x14ac:dyDescent="0.25">
      <c r="T2092" s="16"/>
      <c r="Y2092" s="16"/>
    </row>
    <row r="2093" spans="20:25" x14ac:dyDescent="0.25">
      <c r="T2093" s="16"/>
      <c r="Y2093" s="16"/>
    </row>
    <row r="2094" spans="20:25" x14ac:dyDescent="0.25">
      <c r="T2094" s="16"/>
      <c r="Y2094" s="16"/>
    </row>
    <row r="2095" spans="20:25" x14ac:dyDescent="0.25">
      <c r="T2095" s="16"/>
      <c r="Y2095" s="16"/>
    </row>
    <row r="2096" spans="20:25" x14ac:dyDescent="0.25">
      <c r="T2096" s="16"/>
      <c r="Y2096" s="16"/>
    </row>
    <row r="2097" spans="20:25" x14ac:dyDescent="0.25">
      <c r="T2097" s="16"/>
      <c r="Y2097" s="16"/>
    </row>
    <row r="2098" spans="20:25" x14ac:dyDescent="0.25">
      <c r="T2098" s="16"/>
      <c r="Y2098" s="16"/>
    </row>
    <row r="2099" spans="20:25" x14ac:dyDescent="0.25">
      <c r="T2099" s="16"/>
      <c r="Y2099" s="16"/>
    </row>
    <row r="2100" spans="20:25" x14ac:dyDescent="0.25">
      <c r="T2100" s="16"/>
      <c r="Y2100" s="16"/>
    </row>
    <row r="2101" spans="20:25" x14ac:dyDescent="0.25">
      <c r="T2101" s="16"/>
      <c r="Y2101" s="16"/>
    </row>
    <row r="2102" spans="20:25" x14ac:dyDescent="0.25">
      <c r="T2102" s="16"/>
      <c r="Y2102" s="16"/>
    </row>
    <row r="2103" spans="20:25" x14ac:dyDescent="0.25">
      <c r="T2103" s="16"/>
      <c r="Y2103" s="16"/>
    </row>
    <row r="2104" spans="20:25" x14ac:dyDescent="0.25">
      <c r="T2104" s="16"/>
      <c r="Y2104" s="16"/>
    </row>
    <row r="2105" spans="20:25" x14ac:dyDescent="0.25">
      <c r="T2105" s="16"/>
      <c r="Y2105" s="16"/>
    </row>
    <row r="2106" spans="20:25" x14ac:dyDescent="0.25">
      <c r="T2106" s="16"/>
      <c r="Y2106" s="16"/>
    </row>
    <row r="2107" spans="20:25" x14ac:dyDescent="0.25">
      <c r="T2107" s="16"/>
      <c r="Y2107" s="16"/>
    </row>
    <row r="2108" spans="20:25" x14ac:dyDescent="0.25">
      <c r="T2108" s="16"/>
      <c r="Y2108" s="16"/>
    </row>
    <row r="2109" spans="20:25" x14ac:dyDescent="0.25">
      <c r="T2109" s="16"/>
      <c r="Y2109" s="16"/>
    </row>
    <row r="2110" spans="20:25" x14ac:dyDescent="0.25">
      <c r="T2110" s="16"/>
      <c r="Y2110" s="16"/>
    </row>
    <row r="2111" spans="20:25" x14ac:dyDescent="0.25">
      <c r="T2111" s="16"/>
      <c r="Y2111" s="16"/>
    </row>
    <row r="2112" spans="20:25" x14ac:dyDescent="0.25">
      <c r="T2112" s="16"/>
      <c r="Y2112" s="16"/>
    </row>
    <row r="2113" spans="20:25" x14ac:dyDescent="0.25">
      <c r="T2113" s="16"/>
      <c r="Y2113" s="16"/>
    </row>
    <row r="2114" spans="20:25" x14ac:dyDescent="0.25">
      <c r="T2114" s="16"/>
      <c r="Y2114" s="16"/>
    </row>
    <row r="2115" spans="20:25" x14ac:dyDescent="0.25">
      <c r="T2115" s="16"/>
      <c r="Y2115" s="16"/>
    </row>
    <row r="2116" spans="20:25" x14ac:dyDescent="0.25">
      <c r="T2116" s="16"/>
      <c r="Y2116" s="16"/>
    </row>
    <row r="2117" spans="20:25" x14ac:dyDescent="0.25">
      <c r="T2117" s="16"/>
      <c r="Y2117" s="16"/>
    </row>
    <row r="2118" spans="20:25" x14ac:dyDescent="0.25">
      <c r="T2118" s="16"/>
      <c r="Y2118" s="16"/>
    </row>
    <row r="2119" spans="20:25" x14ac:dyDescent="0.25">
      <c r="T2119" s="16"/>
      <c r="Y2119" s="16"/>
    </row>
    <row r="2120" spans="20:25" x14ac:dyDescent="0.25">
      <c r="T2120" s="16"/>
      <c r="Y2120" s="16"/>
    </row>
    <row r="2121" spans="20:25" x14ac:dyDescent="0.25">
      <c r="T2121" s="16"/>
      <c r="Y2121" s="16"/>
    </row>
    <row r="2122" spans="20:25" x14ac:dyDescent="0.25">
      <c r="T2122" s="16"/>
      <c r="Y2122" s="16"/>
    </row>
    <row r="2123" spans="20:25" x14ac:dyDescent="0.25">
      <c r="T2123" s="16"/>
      <c r="Y2123" s="16"/>
    </row>
    <row r="2124" spans="20:25" x14ac:dyDescent="0.25">
      <c r="T2124" s="16"/>
      <c r="Y2124" s="16"/>
    </row>
    <row r="2125" spans="20:25" x14ac:dyDescent="0.25">
      <c r="T2125" s="16"/>
      <c r="Y2125" s="16"/>
    </row>
    <row r="2126" spans="20:25" x14ac:dyDescent="0.25">
      <c r="T2126" s="16"/>
      <c r="Y2126" s="16"/>
    </row>
    <row r="2127" spans="20:25" x14ac:dyDescent="0.25">
      <c r="T2127" s="16"/>
      <c r="Y2127" s="16"/>
    </row>
    <row r="2128" spans="20:25" x14ac:dyDescent="0.25">
      <c r="T2128" s="16"/>
      <c r="Y2128" s="16"/>
    </row>
    <row r="2129" spans="20:25" x14ac:dyDescent="0.25">
      <c r="T2129" s="16"/>
      <c r="Y2129" s="16"/>
    </row>
    <row r="2130" spans="20:25" x14ac:dyDescent="0.25">
      <c r="T2130" s="16"/>
      <c r="Y2130" s="16"/>
    </row>
    <row r="2131" spans="20:25" x14ac:dyDescent="0.25">
      <c r="T2131" s="16"/>
      <c r="Y2131" s="16"/>
    </row>
    <row r="2132" spans="20:25" x14ac:dyDescent="0.25">
      <c r="T2132" s="16"/>
      <c r="Y2132" s="16"/>
    </row>
    <row r="2133" spans="20:25" x14ac:dyDescent="0.25">
      <c r="T2133" s="16"/>
      <c r="Y2133" s="16"/>
    </row>
    <row r="2134" spans="20:25" x14ac:dyDescent="0.25">
      <c r="T2134" s="16"/>
      <c r="Y2134" s="16"/>
    </row>
    <row r="2135" spans="20:25" x14ac:dyDescent="0.25">
      <c r="T2135" s="16"/>
      <c r="Y2135" s="16"/>
    </row>
    <row r="2136" spans="20:25" x14ac:dyDescent="0.25">
      <c r="T2136" s="16"/>
      <c r="Y2136" s="16"/>
    </row>
    <row r="2137" spans="20:25" x14ac:dyDescent="0.25">
      <c r="T2137" s="16"/>
      <c r="Y2137" s="16"/>
    </row>
    <row r="2138" spans="20:25" x14ac:dyDescent="0.25">
      <c r="T2138" s="16"/>
      <c r="Y2138" s="16"/>
    </row>
    <row r="2139" spans="20:25" x14ac:dyDescent="0.25">
      <c r="T2139" s="16"/>
      <c r="Y2139" s="16"/>
    </row>
    <row r="2140" spans="20:25" x14ac:dyDescent="0.25">
      <c r="T2140" s="16"/>
      <c r="Y2140" s="16"/>
    </row>
    <row r="2141" spans="20:25" x14ac:dyDescent="0.25">
      <c r="T2141" s="16"/>
      <c r="Y2141" s="16"/>
    </row>
    <row r="2142" spans="20:25" x14ac:dyDescent="0.25">
      <c r="T2142" s="16"/>
      <c r="Y2142" s="16"/>
    </row>
    <row r="2143" spans="20:25" x14ac:dyDescent="0.25">
      <c r="T2143" s="16"/>
      <c r="Y2143" s="16"/>
    </row>
    <row r="2144" spans="20:25" x14ac:dyDescent="0.25">
      <c r="T2144" s="16"/>
      <c r="Y2144" s="16"/>
    </row>
    <row r="2145" spans="20:25" x14ac:dyDescent="0.25">
      <c r="T2145" s="16"/>
      <c r="Y2145" s="16"/>
    </row>
    <row r="2146" spans="20:25" x14ac:dyDescent="0.25">
      <c r="T2146" s="16"/>
      <c r="Y2146" s="16"/>
    </row>
    <row r="2147" spans="20:25" x14ac:dyDescent="0.25">
      <c r="T2147" s="16"/>
      <c r="Y2147" s="16"/>
    </row>
    <row r="2148" spans="20:25" x14ac:dyDescent="0.25">
      <c r="T2148" s="16"/>
      <c r="Y2148" s="16"/>
    </row>
    <row r="2149" spans="20:25" x14ac:dyDescent="0.25">
      <c r="T2149" s="16"/>
      <c r="Y2149" s="16"/>
    </row>
    <row r="2150" spans="20:25" x14ac:dyDescent="0.25">
      <c r="T2150" s="16"/>
      <c r="Y2150" s="16"/>
    </row>
    <row r="2151" spans="20:25" x14ac:dyDescent="0.25">
      <c r="T2151" s="16"/>
      <c r="Y2151" s="16"/>
    </row>
    <row r="2152" spans="20:25" x14ac:dyDescent="0.25">
      <c r="T2152" s="16"/>
      <c r="Y2152" s="16"/>
    </row>
    <row r="2153" spans="20:25" x14ac:dyDescent="0.25">
      <c r="T2153" s="16"/>
      <c r="Y2153" s="16"/>
    </row>
    <row r="2154" spans="20:25" x14ac:dyDescent="0.25">
      <c r="T2154" s="16"/>
      <c r="Y2154" s="16"/>
    </row>
    <row r="2155" spans="20:25" x14ac:dyDescent="0.25">
      <c r="T2155" s="16"/>
      <c r="Y2155" s="16"/>
    </row>
    <row r="2156" spans="20:25" x14ac:dyDescent="0.25">
      <c r="T2156" s="16"/>
      <c r="Y2156" s="16"/>
    </row>
    <row r="2157" spans="20:25" x14ac:dyDescent="0.25">
      <c r="T2157" s="16"/>
      <c r="Y2157" s="16"/>
    </row>
    <row r="2158" spans="20:25" x14ac:dyDescent="0.25">
      <c r="T2158" s="16"/>
      <c r="Y2158" s="16"/>
    </row>
    <row r="2159" spans="20:25" x14ac:dyDescent="0.25">
      <c r="T2159" s="16"/>
      <c r="Y2159" s="16"/>
    </row>
    <row r="2160" spans="20:25" x14ac:dyDescent="0.25">
      <c r="T2160" s="16"/>
      <c r="Y2160" s="16"/>
    </row>
    <row r="2161" spans="20:25" x14ac:dyDescent="0.25">
      <c r="T2161" s="16"/>
      <c r="Y2161" s="16"/>
    </row>
    <row r="2162" spans="20:25" x14ac:dyDescent="0.25">
      <c r="T2162" s="16"/>
      <c r="Y2162" s="16"/>
    </row>
    <row r="2163" spans="20:25" x14ac:dyDescent="0.25">
      <c r="T2163" s="16"/>
      <c r="Y2163" s="16"/>
    </row>
    <row r="2164" spans="20:25" x14ac:dyDescent="0.25">
      <c r="T2164" s="16"/>
      <c r="Y2164" s="16"/>
    </row>
    <row r="2165" spans="20:25" x14ac:dyDescent="0.25">
      <c r="T2165" s="16"/>
      <c r="Y2165" s="16"/>
    </row>
    <row r="2166" spans="20:25" x14ac:dyDescent="0.25">
      <c r="T2166" s="16"/>
      <c r="Y2166" s="16"/>
    </row>
    <row r="2167" spans="20:25" x14ac:dyDescent="0.25">
      <c r="T2167" s="16"/>
      <c r="Y2167" s="16"/>
    </row>
    <row r="2168" spans="20:25" x14ac:dyDescent="0.25">
      <c r="T2168" s="16"/>
      <c r="Y2168" s="16"/>
    </row>
    <row r="2169" spans="20:25" x14ac:dyDescent="0.25">
      <c r="T2169" s="16"/>
      <c r="Y2169" s="16"/>
    </row>
    <row r="2170" spans="20:25" x14ac:dyDescent="0.25">
      <c r="T2170" s="16"/>
      <c r="Y2170" s="16"/>
    </row>
    <row r="2171" spans="20:25" x14ac:dyDescent="0.25">
      <c r="T2171" s="16"/>
      <c r="Y2171" s="16"/>
    </row>
    <row r="2172" spans="20:25" x14ac:dyDescent="0.25">
      <c r="T2172" s="16"/>
      <c r="Y2172" s="16"/>
    </row>
    <row r="2173" spans="20:25" x14ac:dyDescent="0.25">
      <c r="T2173" s="16"/>
      <c r="Y2173" s="16"/>
    </row>
    <row r="2174" spans="20:25" x14ac:dyDescent="0.25">
      <c r="T2174" s="16"/>
      <c r="Y2174" s="16"/>
    </row>
    <row r="2175" spans="20:25" x14ac:dyDescent="0.25">
      <c r="T2175" s="16"/>
      <c r="Y2175" s="16"/>
    </row>
    <row r="2176" spans="20:25" x14ac:dyDescent="0.25">
      <c r="T2176" s="16"/>
      <c r="Y2176" s="16"/>
    </row>
    <row r="2177" spans="20:25" x14ac:dyDescent="0.25">
      <c r="T2177" s="16"/>
      <c r="Y2177" s="16"/>
    </row>
    <row r="2178" spans="20:25" x14ac:dyDescent="0.25">
      <c r="T2178" s="16"/>
      <c r="Y2178" s="16"/>
    </row>
    <row r="2179" spans="20:25" x14ac:dyDescent="0.25">
      <c r="T2179" s="16"/>
      <c r="Y2179" s="16"/>
    </row>
    <row r="2180" spans="20:25" x14ac:dyDescent="0.25">
      <c r="T2180" s="16"/>
      <c r="Y2180" s="16"/>
    </row>
    <row r="2181" spans="20:25" x14ac:dyDescent="0.25">
      <c r="T2181" s="16"/>
      <c r="Y2181" s="16"/>
    </row>
    <row r="2182" spans="20:25" x14ac:dyDescent="0.25">
      <c r="T2182" s="16"/>
      <c r="Y2182" s="16"/>
    </row>
    <row r="2183" spans="20:25" x14ac:dyDescent="0.25">
      <c r="T2183" s="16"/>
      <c r="Y2183" s="16"/>
    </row>
    <row r="2184" spans="20:25" x14ac:dyDescent="0.25">
      <c r="T2184" s="16"/>
      <c r="Y2184" s="16"/>
    </row>
    <row r="2185" spans="20:25" x14ac:dyDescent="0.25">
      <c r="T2185" s="16"/>
      <c r="Y2185" s="16"/>
    </row>
    <row r="2186" spans="20:25" x14ac:dyDescent="0.25">
      <c r="T2186" s="16"/>
      <c r="Y2186" s="16"/>
    </row>
    <row r="2187" spans="20:25" x14ac:dyDescent="0.25">
      <c r="T2187" s="16"/>
      <c r="Y2187" s="16"/>
    </row>
    <row r="2188" spans="20:25" x14ac:dyDescent="0.25">
      <c r="T2188" s="16"/>
      <c r="Y2188" s="16"/>
    </row>
    <row r="2189" spans="20:25" x14ac:dyDescent="0.25">
      <c r="T2189" s="16"/>
      <c r="Y2189" s="16"/>
    </row>
    <row r="2190" spans="20:25" x14ac:dyDescent="0.25">
      <c r="T2190" s="16"/>
      <c r="Y2190" s="16"/>
    </row>
    <row r="2191" spans="20:25" x14ac:dyDescent="0.25">
      <c r="T2191" s="16"/>
      <c r="Y2191" s="16"/>
    </row>
    <row r="2192" spans="20:25" x14ac:dyDescent="0.25">
      <c r="T2192" s="16"/>
      <c r="Y2192" s="16"/>
    </row>
    <row r="2193" spans="20:25" x14ac:dyDescent="0.25">
      <c r="T2193" s="16"/>
      <c r="Y2193" s="16"/>
    </row>
    <row r="2194" spans="20:25" x14ac:dyDescent="0.25">
      <c r="T2194" s="16"/>
      <c r="Y2194" s="16"/>
    </row>
    <row r="2195" spans="20:25" x14ac:dyDescent="0.25">
      <c r="T2195" s="16"/>
      <c r="Y2195" s="16"/>
    </row>
    <row r="2196" spans="20:25" x14ac:dyDescent="0.25">
      <c r="T2196" s="16"/>
      <c r="Y2196" s="16"/>
    </row>
    <row r="2197" spans="20:25" x14ac:dyDescent="0.25">
      <c r="T2197" s="16"/>
      <c r="Y2197" s="16"/>
    </row>
    <row r="2198" spans="20:25" x14ac:dyDescent="0.25">
      <c r="T2198" s="16"/>
      <c r="Y2198" s="16"/>
    </row>
    <row r="2199" spans="20:25" x14ac:dyDescent="0.25">
      <c r="T2199" s="16"/>
      <c r="Y2199" s="16"/>
    </row>
    <row r="2200" spans="20:25" x14ac:dyDescent="0.25">
      <c r="T2200" s="16"/>
      <c r="Y2200" s="16"/>
    </row>
    <row r="2201" spans="20:25" x14ac:dyDescent="0.25">
      <c r="T2201" s="16"/>
      <c r="Y2201" s="16"/>
    </row>
    <row r="2202" spans="20:25" x14ac:dyDescent="0.25">
      <c r="T2202" s="16"/>
      <c r="Y2202" s="16"/>
    </row>
    <row r="2203" spans="20:25" x14ac:dyDescent="0.25">
      <c r="T2203" s="16"/>
      <c r="Y2203" s="16"/>
    </row>
    <row r="2204" spans="20:25" x14ac:dyDescent="0.25">
      <c r="T2204" s="16"/>
      <c r="Y2204" s="16"/>
    </row>
    <row r="2205" spans="20:25" x14ac:dyDescent="0.25">
      <c r="T2205" s="16"/>
      <c r="Y2205" s="16"/>
    </row>
    <row r="2206" spans="20:25" x14ac:dyDescent="0.25">
      <c r="T2206" s="16"/>
      <c r="Y2206" s="16"/>
    </row>
    <row r="2207" spans="20:25" x14ac:dyDescent="0.25">
      <c r="T2207" s="16"/>
      <c r="Y2207" s="16"/>
    </row>
    <row r="2208" spans="20:25" x14ac:dyDescent="0.25">
      <c r="T2208" s="16"/>
      <c r="Y2208" s="16"/>
    </row>
    <row r="2209" spans="20:25" x14ac:dyDescent="0.25">
      <c r="T2209" s="16"/>
      <c r="Y2209" s="16"/>
    </row>
    <row r="2210" spans="20:25" x14ac:dyDescent="0.25">
      <c r="T2210" s="16"/>
      <c r="Y2210" s="16"/>
    </row>
    <row r="2211" spans="20:25" x14ac:dyDescent="0.25">
      <c r="T2211" s="16"/>
      <c r="Y2211" s="16"/>
    </row>
    <row r="2212" spans="20:25" x14ac:dyDescent="0.25">
      <c r="T2212" s="16"/>
      <c r="Y2212" s="16"/>
    </row>
    <row r="2213" spans="20:25" x14ac:dyDescent="0.25">
      <c r="T2213" s="16"/>
      <c r="Y2213" s="16"/>
    </row>
    <row r="2214" spans="20:25" x14ac:dyDescent="0.25">
      <c r="T2214" s="16"/>
      <c r="Y2214" s="16"/>
    </row>
    <row r="2215" spans="20:25" x14ac:dyDescent="0.25">
      <c r="T2215" s="16"/>
      <c r="Y2215" s="16"/>
    </row>
    <row r="2216" spans="20:25" x14ac:dyDescent="0.25">
      <c r="T2216" s="16"/>
      <c r="Y2216" s="16"/>
    </row>
    <row r="2217" spans="20:25" x14ac:dyDescent="0.25">
      <c r="T2217" s="16"/>
      <c r="Y2217" s="16"/>
    </row>
    <row r="2218" spans="20:25" x14ac:dyDescent="0.25">
      <c r="T2218" s="16"/>
      <c r="Y2218" s="16"/>
    </row>
    <row r="2219" spans="20:25" x14ac:dyDescent="0.25">
      <c r="T2219" s="16"/>
      <c r="Y2219" s="16"/>
    </row>
    <row r="2220" spans="20:25" x14ac:dyDescent="0.25">
      <c r="T2220" s="16"/>
      <c r="Y2220" s="16"/>
    </row>
    <row r="2221" spans="20:25" x14ac:dyDescent="0.25">
      <c r="T2221" s="16"/>
      <c r="Y2221" s="16"/>
    </row>
    <row r="2222" spans="20:25" x14ac:dyDescent="0.25">
      <c r="T2222" s="16"/>
      <c r="Y2222" s="16"/>
    </row>
    <row r="2223" spans="20:25" x14ac:dyDescent="0.25">
      <c r="T2223" s="16"/>
      <c r="Y2223" s="16"/>
    </row>
    <row r="2224" spans="20:25" x14ac:dyDescent="0.25">
      <c r="T2224" s="16"/>
      <c r="Y2224" s="16"/>
    </row>
    <row r="2225" spans="20:25" x14ac:dyDescent="0.25">
      <c r="T2225" s="16"/>
      <c r="Y2225" s="16"/>
    </row>
    <row r="2226" spans="20:25" x14ac:dyDescent="0.25">
      <c r="T2226" s="16"/>
      <c r="Y2226" s="16"/>
    </row>
    <row r="2227" spans="20:25" x14ac:dyDescent="0.25">
      <c r="T2227" s="16"/>
      <c r="Y2227" s="16"/>
    </row>
    <row r="2228" spans="20:25" x14ac:dyDescent="0.25">
      <c r="T2228" s="16"/>
      <c r="Y2228" s="16"/>
    </row>
    <row r="2229" spans="20:25" x14ac:dyDescent="0.25">
      <c r="T2229" s="16"/>
      <c r="Y2229" s="16"/>
    </row>
    <row r="2230" spans="20:25" x14ac:dyDescent="0.25">
      <c r="T2230" s="16"/>
      <c r="Y2230" s="16"/>
    </row>
    <row r="2231" spans="20:25" x14ac:dyDescent="0.25">
      <c r="T2231" s="16"/>
      <c r="Y2231" s="16"/>
    </row>
    <row r="2232" spans="20:25" x14ac:dyDescent="0.25">
      <c r="T2232" s="16"/>
      <c r="Y2232" s="16"/>
    </row>
    <row r="2233" spans="20:25" x14ac:dyDescent="0.25">
      <c r="T2233" s="16"/>
      <c r="Y2233" s="16"/>
    </row>
    <row r="2234" spans="20:25" x14ac:dyDescent="0.25">
      <c r="T2234" s="16"/>
      <c r="Y2234" s="16"/>
    </row>
    <row r="2235" spans="20:25" x14ac:dyDescent="0.25">
      <c r="T2235" s="16"/>
      <c r="Y2235" s="16"/>
    </row>
    <row r="2236" spans="20:25" x14ac:dyDescent="0.25">
      <c r="T2236" s="16"/>
      <c r="Y2236" s="16"/>
    </row>
    <row r="2237" spans="20:25" x14ac:dyDescent="0.25">
      <c r="T2237" s="16"/>
      <c r="Y2237" s="16"/>
    </row>
    <row r="2238" spans="20:25" x14ac:dyDescent="0.25">
      <c r="T2238" s="16"/>
      <c r="Y2238" s="16"/>
    </row>
    <row r="2239" spans="20:25" x14ac:dyDescent="0.25">
      <c r="T2239" s="16"/>
      <c r="Y2239" s="16"/>
    </row>
    <row r="2240" spans="20:25" x14ac:dyDescent="0.25">
      <c r="T2240" s="16"/>
      <c r="Y2240" s="16"/>
    </row>
    <row r="2241" spans="20:25" x14ac:dyDescent="0.25">
      <c r="T2241" s="16"/>
      <c r="Y2241" s="16"/>
    </row>
    <row r="2242" spans="20:25" x14ac:dyDescent="0.25">
      <c r="T2242" s="16"/>
      <c r="Y2242" s="16"/>
    </row>
    <row r="2243" spans="20:25" x14ac:dyDescent="0.25">
      <c r="T2243" s="16"/>
      <c r="Y2243" s="16"/>
    </row>
    <row r="2244" spans="20:25" x14ac:dyDescent="0.25">
      <c r="T2244" s="16"/>
      <c r="Y2244" s="16"/>
    </row>
    <row r="2245" spans="20:25" x14ac:dyDescent="0.25">
      <c r="T2245" s="16"/>
      <c r="Y2245" s="16"/>
    </row>
    <row r="2246" spans="20:25" x14ac:dyDescent="0.25">
      <c r="T2246" s="16"/>
      <c r="Y2246" s="16"/>
    </row>
    <row r="2247" spans="20:25" x14ac:dyDescent="0.25">
      <c r="T2247" s="16"/>
      <c r="Y2247" s="16"/>
    </row>
    <row r="2248" spans="20:25" x14ac:dyDescent="0.25">
      <c r="T2248" s="16"/>
      <c r="Y2248" s="16"/>
    </row>
    <row r="2249" spans="20:25" x14ac:dyDescent="0.25">
      <c r="T2249" s="16"/>
      <c r="Y2249" s="16"/>
    </row>
    <row r="2250" spans="20:25" x14ac:dyDescent="0.25">
      <c r="T2250" s="16"/>
      <c r="Y2250" s="16"/>
    </row>
    <row r="2251" spans="20:25" x14ac:dyDescent="0.25">
      <c r="T2251" s="16"/>
      <c r="Y2251" s="16"/>
    </row>
    <row r="2252" spans="20:25" x14ac:dyDescent="0.25">
      <c r="T2252" s="16"/>
      <c r="Y2252" s="16"/>
    </row>
    <row r="2253" spans="20:25" x14ac:dyDescent="0.25">
      <c r="T2253" s="16"/>
      <c r="Y2253" s="16"/>
    </row>
    <row r="2254" spans="20:25" x14ac:dyDescent="0.25">
      <c r="T2254" s="16"/>
      <c r="Y2254" s="16"/>
    </row>
    <row r="2255" spans="20:25" x14ac:dyDescent="0.25">
      <c r="T2255" s="16"/>
      <c r="Y2255" s="16"/>
    </row>
    <row r="2256" spans="20:25" x14ac:dyDescent="0.25">
      <c r="T2256" s="16"/>
      <c r="Y2256" s="16"/>
    </row>
    <row r="2257" spans="20:25" x14ac:dyDescent="0.25">
      <c r="T2257" s="16"/>
      <c r="Y2257" s="16"/>
    </row>
    <row r="2258" spans="20:25" x14ac:dyDescent="0.25">
      <c r="T2258" s="16"/>
      <c r="Y2258" s="16"/>
    </row>
    <row r="2259" spans="20:25" x14ac:dyDescent="0.25">
      <c r="T2259" s="16"/>
      <c r="Y2259" s="16"/>
    </row>
    <row r="2260" spans="20:25" x14ac:dyDescent="0.25">
      <c r="T2260" s="16"/>
      <c r="Y2260" s="16"/>
    </row>
    <row r="2261" spans="20:25" x14ac:dyDescent="0.25">
      <c r="T2261" s="16"/>
      <c r="Y2261" s="16"/>
    </row>
    <row r="2262" spans="20:25" x14ac:dyDescent="0.25">
      <c r="T2262" s="16"/>
      <c r="Y2262" s="16"/>
    </row>
    <row r="2263" spans="20:25" x14ac:dyDescent="0.25">
      <c r="T2263" s="16"/>
      <c r="Y2263" s="16"/>
    </row>
    <row r="2264" spans="20:25" x14ac:dyDescent="0.25">
      <c r="T2264" s="16"/>
      <c r="Y2264" s="16"/>
    </row>
    <row r="2265" spans="20:25" x14ac:dyDescent="0.25">
      <c r="T2265" s="16"/>
      <c r="Y2265" s="16"/>
    </row>
    <row r="2266" spans="20:25" x14ac:dyDescent="0.25">
      <c r="T2266" s="16"/>
      <c r="Y2266" s="16"/>
    </row>
    <row r="2267" spans="20:25" x14ac:dyDescent="0.25">
      <c r="T2267" s="16"/>
      <c r="Y2267" s="16"/>
    </row>
    <row r="2268" spans="20:25" x14ac:dyDescent="0.25">
      <c r="T2268" s="16"/>
      <c r="Y2268" s="16"/>
    </row>
    <row r="2269" spans="20:25" x14ac:dyDescent="0.25">
      <c r="T2269" s="16"/>
      <c r="Y2269" s="16"/>
    </row>
    <row r="2270" spans="20:25" x14ac:dyDescent="0.25">
      <c r="T2270" s="16"/>
      <c r="Y2270" s="16"/>
    </row>
    <row r="2271" spans="20:25" x14ac:dyDescent="0.25">
      <c r="T2271" s="16"/>
      <c r="Y2271" s="16"/>
    </row>
    <row r="2272" spans="20:25" x14ac:dyDescent="0.25">
      <c r="T2272" s="16"/>
      <c r="Y2272" s="16"/>
    </row>
    <row r="2273" spans="20:25" x14ac:dyDescent="0.25">
      <c r="T2273" s="16"/>
      <c r="Y2273" s="16"/>
    </row>
    <row r="2274" spans="20:25" x14ac:dyDescent="0.25">
      <c r="T2274" s="16"/>
      <c r="Y2274" s="16"/>
    </row>
    <row r="2275" spans="20:25" x14ac:dyDescent="0.25">
      <c r="T2275" s="16"/>
      <c r="Y2275" s="16"/>
    </row>
    <row r="2276" spans="20:25" x14ac:dyDescent="0.25">
      <c r="T2276" s="16"/>
      <c r="Y2276" s="16"/>
    </row>
    <row r="2277" spans="20:25" x14ac:dyDescent="0.25">
      <c r="T2277" s="16"/>
      <c r="Y2277" s="16"/>
    </row>
    <row r="2278" spans="20:25" x14ac:dyDescent="0.25">
      <c r="T2278" s="16"/>
      <c r="Y2278" s="16"/>
    </row>
    <row r="2279" spans="20:25" x14ac:dyDescent="0.25">
      <c r="T2279" s="16"/>
      <c r="Y2279" s="16"/>
    </row>
    <row r="2280" spans="20:25" x14ac:dyDescent="0.25">
      <c r="T2280" s="16"/>
      <c r="Y2280" s="16"/>
    </row>
    <row r="2281" spans="20:25" x14ac:dyDescent="0.25">
      <c r="T2281" s="16"/>
      <c r="Y2281" s="16"/>
    </row>
    <row r="2282" spans="20:25" x14ac:dyDescent="0.25">
      <c r="T2282" s="16"/>
      <c r="Y2282" s="16"/>
    </row>
    <row r="2283" spans="20:25" x14ac:dyDescent="0.25">
      <c r="T2283" s="16"/>
      <c r="Y2283" s="16"/>
    </row>
    <row r="2284" spans="20:25" x14ac:dyDescent="0.25">
      <c r="T2284" s="16"/>
      <c r="Y2284" s="16"/>
    </row>
    <row r="2285" spans="20:25" x14ac:dyDescent="0.25">
      <c r="T2285" s="16"/>
      <c r="Y2285" s="16"/>
    </row>
    <row r="2286" spans="20:25" x14ac:dyDescent="0.25">
      <c r="T2286" s="16"/>
      <c r="Y2286" s="16"/>
    </row>
    <row r="2287" spans="20:25" x14ac:dyDescent="0.25">
      <c r="T2287" s="16"/>
      <c r="Y2287" s="16"/>
    </row>
    <row r="2288" spans="20:25" x14ac:dyDescent="0.25">
      <c r="T2288" s="16"/>
      <c r="Y2288" s="16"/>
    </row>
    <row r="2289" spans="20:25" x14ac:dyDescent="0.25">
      <c r="T2289" s="16"/>
      <c r="Y2289" s="16"/>
    </row>
    <row r="2290" spans="20:25" x14ac:dyDescent="0.25">
      <c r="T2290" s="16"/>
      <c r="Y2290" s="16"/>
    </row>
    <row r="2291" spans="20:25" x14ac:dyDescent="0.25">
      <c r="T2291" s="16"/>
      <c r="Y2291" s="16"/>
    </row>
    <row r="2292" spans="20:25" x14ac:dyDescent="0.25">
      <c r="T2292" s="16"/>
      <c r="Y2292" s="16"/>
    </row>
    <row r="2293" spans="20:25" x14ac:dyDescent="0.25">
      <c r="T2293" s="16"/>
      <c r="Y2293" s="16"/>
    </row>
    <row r="2294" spans="20:25" x14ac:dyDescent="0.25">
      <c r="T2294" s="16"/>
      <c r="Y2294" s="16"/>
    </row>
    <row r="2295" spans="20:25" x14ac:dyDescent="0.25">
      <c r="T2295" s="16"/>
      <c r="Y2295" s="16"/>
    </row>
    <row r="2296" spans="20:25" x14ac:dyDescent="0.25">
      <c r="T2296" s="16"/>
      <c r="Y2296" s="16"/>
    </row>
    <row r="2297" spans="20:25" x14ac:dyDescent="0.25">
      <c r="T2297" s="16"/>
      <c r="Y2297" s="16"/>
    </row>
    <row r="2298" spans="20:25" x14ac:dyDescent="0.25">
      <c r="T2298" s="16"/>
      <c r="Y2298" s="16"/>
    </row>
    <row r="2299" spans="20:25" x14ac:dyDescent="0.25">
      <c r="T2299" s="16"/>
      <c r="Y2299" s="16"/>
    </row>
    <row r="2300" spans="20:25" x14ac:dyDescent="0.25">
      <c r="T2300" s="16"/>
      <c r="Y2300" s="16"/>
    </row>
    <row r="2301" spans="20:25" x14ac:dyDescent="0.25">
      <c r="T2301" s="16"/>
      <c r="Y2301" s="16"/>
    </row>
    <row r="2302" spans="20:25" x14ac:dyDescent="0.25">
      <c r="T2302" s="16"/>
      <c r="Y2302" s="16"/>
    </row>
    <row r="2303" spans="20:25" x14ac:dyDescent="0.25">
      <c r="T2303" s="16"/>
      <c r="Y2303" s="16"/>
    </row>
    <row r="2304" spans="20:25" x14ac:dyDescent="0.25">
      <c r="T2304" s="16"/>
      <c r="Y2304" s="16"/>
    </row>
    <row r="2305" spans="20:25" x14ac:dyDescent="0.25">
      <c r="T2305" s="16"/>
      <c r="Y2305" s="16"/>
    </row>
    <row r="2306" spans="20:25" x14ac:dyDescent="0.25">
      <c r="T2306" s="16"/>
      <c r="Y2306" s="16"/>
    </row>
    <row r="2307" spans="20:25" x14ac:dyDescent="0.25">
      <c r="T2307" s="16"/>
      <c r="Y2307" s="16"/>
    </row>
    <row r="2308" spans="20:25" x14ac:dyDescent="0.25">
      <c r="T2308" s="16"/>
      <c r="Y2308" s="16"/>
    </row>
    <row r="2309" spans="20:25" x14ac:dyDescent="0.25">
      <c r="T2309" s="16"/>
      <c r="Y2309" s="16"/>
    </row>
    <row r="2310" spans="20:25" x14ac:dyDescent="0.25">
      <c r="T2310" s="16"/>
      <c r="Y2310" s="16"/>
    </row>
    <row r="2311" spans="20:25" x14ac:dyDescent="0.25">
      <c r="T2311" s="16"/>
      <c r="Y2311" s="16"/>
    </row>
    <row r="2312" spans="20:25" x14ac:dyDescent="0.25">
      <c r="T2312" s="16"/>
      <c r="Y2312" s="16"/>
    </row>
    <row r="2313" spans="20:25" x14ac:dyDescent="0.25">
      <c r="T2313" s="16"/>
      <c r="Y2313" s="16"/>
    </row>
    <row r="2314" spans="20:25" x14ac:dyDescent="0.25">
      <c r="T2314" s="16"/>
      <c r="Y2314" s="16"/>
    </row>
    <row r="2315" spans="20:25" x14ac:dyDescent="0.25">
      <c r="T2315" s="16"/>
      <c r="Y2315" s="16"/>
    </row>
    <row r="2316" spans="20:25" x14ac:dyDescent="0.25">
      <c r="T2316" s="16"/>
      <c r="Y2316" s="16"/>
    </row>
    <row r="2317" spans="20:25" x14ac:dyDescent="0.25">
      <c r="T2317" s="16"/>
      <c r="Y2317" s="16"/>
    </row>
    <row r="2318" spans="20:25" x14ac:dyDescent="0.25">
      <c r="T2318" s="16"/>
      <c r="Y2318" s="16"/>
    </row>
    <row r="2319" spans="20:25" x14ac:dyDescent="0.25">
      <c r="T2319" s="16"/>
      <c r="Y2319" s="16"/>
    </row>
    <row r="2320" spans="20:25" x14ac:dyDescent="0.25">
      <c r="T2320" s="16"/>
      <c r="Y2320" s="16"/>
    </row>
    <row r="2321" spans="20:25" x14ac:dyDescent="0.25">
      <c r="T2321" s="16"/>
      <c r="Y2321" s="16"/>
    </row>
    <row r="2322" spans="20:25" x14ac:dyDescent="0.25">
      <c r="T2322" s="16"/>
      <c r="Y2322" s="16"/>
    </row>
    <row r="2323" spans="20:25" x14ac:dyDescent="0.25">
      <c r="T2323" s="16"/>
      <c r="Y2323" s="16"/>
    </row>
    <row r="2324" spans="20:25" x14ac:dyDescent="0.25">
      <c r="T2324" s="16"/>
      <c r="Y2324" s="16"/>
    </row>
    <row r="2325" spans="20:25" x14ac:dyDescent="0.25">
      <c r="T2325" s="16"/>
      <c r="Y2325" s="16"/>
    </row>
    <row r="2326" spans="20:25" x14ac:dyDescent="0.25">
      <c r="T2326" s="16"/>
      <c r="Y2326" s="16"/>
    </row>
    <row r="2327" spans="20:25" x14ac:dyDescent="0.25">
      <c r="T2327" s="16"/>
      <c r="Y2327" s="16"/>
    </row>
    <row r="2328" spans="20:25" x14ac:dyDescent="0.25">
      <c r="T2328" s="16"/>
      <c r="Y2328" s="16"/>
    </row>
    <row r="2329" spans="20:25" x14ac:dyDescent="0.25">
      <c r="T2329" s="16"/>
      <c r="Y2329" s="16"/>
    </row>
    <row r="2330" spans="20:25" x14ac:dyDescent="0.25">
      <c r="T2330" s="16"/>
      <c r="Y2330" s="16"/>
    </row>
    <row r="2331" spans="20:25" x14ac:dyDescent="0.25">
      <c r="T2331" s="16"/>
      <c r="Y2331" s="16"/>
    </row>
    <row r="2332" spans="20:25" x14ac:dyDescent="0.25">
      <c r="T2332" s="16"/>
      <c r="Y2332" s="16"/>
    </row>
    <row r="2333" spans="20:25" x14ac:dyDescent="0.25">
      <c r="T2333" s="16"/>
      <c r="Y2333" s="16"/>
    </row>
    <row r="2334" spans="20:25" x14ac:dyDescent="0.25">
      <c r="T2334" s="16"/>
      <c r="Y2334" s="16"/>
    </row>
    <row r="2335" spans="20:25" x14ac:dyDescent="0.25">
      <c r="T2335" s="16"/>
      <c r="Y2335" s="16"/>
    </row>
    <row r="2336" spans="20:25" x14ac:dyDescent="0.25">
      <c r="T2336" s="16"/>
      <c r="Y2336" s="16"/>
    </row>
    <row r="2337" spans="20:25" x14ac:dyDescent="0.25">
      <c r="T2337" s="16"/>
      <c r="Y2337" s="16"/>
    </row>
    <row r="2338" spans="20:25" x14ac:dyDescent="0.25">
      <c r="T2338" s="16"/>
      <c r="Y2338" s="16"/>
    </row>
    <row r="2339" spans="20:25" x14ac:dyDescent="0.25">
      <c r="T2339" s="16"/>
      <c r="Y2339" s="16"/>
    </row>
    <row r="2340" spans="20:25" x14ac:dyDescent="0.25">
      <c r="T2340" s="16"/>
      <c r="Y2340" s="16"/>
    </row>
    <row r="2341" spans="20:25" x14ac:dyDescent="0.25">
      <c r="T2341" s="16"/>
      <c r="Y2341" s="16"/>
    </row>
    <row r="2342" spans="20:25" x14ac:dyDescent="0.25">
      <c r="T2342" s="16"/>
      <c r="Y2342" s="16"/>
    </row>
    <row r="2343" spans="20:25" x14ac:dyDescent="0.25">
      <c r="T2343" s="16"/>
      <c r="Y2343" s="16"/>
    </row>
    <row r="2344" spans="20:25" x14ac:dyDescent="0.25">
      <c r="T2344" s="16"/>
      <c r="Y2344" s="16"/>
    </row>
    <row r="2345" spans="20:25" x14ac:dyDescent="0.25">
      <c r="T2345" s="16"/>
      <c r="Y2345" s="16"/>
    </row>
    <row r="2346" spans="20:25" x14ac:dyDescent="0.25">
      <c r="T2346" s="16"/>
      <c r="Y2346" s="16"/>
    </row>
    <row r="2347" spans="20:25" x14ac:dyDescent="0.25">
      <c r="T2347" s="16"/>
      <c r="Y2347" s="16"/>
    </row>
    <row r="2348" spans="20:25" x14ac:dyDescent="0.25">
      <c r="T2348" s="16"/>
      <c r="Y2348" s="16"/>
    </row>
    <row r="2349" spans="20:25" x14ac:dyDescent="0.25">
      <c r="T2349" s="16"/>
      <c r="Y2349" s="16"/>
    </row>
    <row r="2350" spans="20:25" x14ac:dyDescent="0.25">
      <c r="T2350" s="16"/>
      <c r="Y2350" s="16"/>
    </row>
    <row r="2351" spans="20:25" x14ac:dyDescent="0.25">
      <c r="T2351" s="16"/>
      <c r="Y2351" s="16"/>
    </row>
    <row r="2352" spans="20:25" x14ac:dyDescent="0.25">
      <c r="T2352" s="16"/>
      <c r="Y2352" s="16"/>
    </row>
    <row r="2353" spans="20:25" x14ac:dyDescent="0.25">
      <c r="T2353" s="16"/>
      <c r="Y2353" s="16"/>
    </row>
    <row r="2354" spans="20:25" x14ac:dyDescent="0.25">
      <c r="T2354" s="16"/>
      <c r="Y2354" s="16"/>
    </row>
    <row r="2355" spans="20:25" x14ac:dyDescent="0.25">
      <c r="T2355" s="16"/>
      <c r="Y2355" s="16"/>
    </row>
    <row r="2356" spans="20:25" x14ac:dyDescent="0.25">
      <c r="T2356" s="16"/>
      <c r="Y2356" s="16"/>
    </row>
    <row r="2357" spans="20:25" x14ac:dyDescent="0.25">
      <c r="T2357" s="16"/>
      <c r="Y2357" s="16"/>
    </row>
    <row r="2358" spans="20:25" x14ac:dyDescent="0.25">
      <c r="T2358" s="16"/>
      <c r="Y2358" s="16"/>
    </row>
    <row r="2359" spans="20:25" x14ac:dyDescent="0.25">
      <c r="T2359" s="16"/>
      <c r="Y2359" s="16"/>
    </row>
    <row r="2360" spans="20:25" x14ac:dyDescent="0.25">
      <c r="T2360" s="16"/>
      <c r="Y2360" s="16"/>
    </row>
    <row r="2361" spans="20:25" x14ac:dyDescent="0.25">
      <c r="T2361" s="16"/>
      <c r="Y2361" s="16"/>
    </row>
    <row r="2362" spans="20:25" x14ac:dyDescent="0.25">
      <c r="T2362" s="16"/>
      <c r="Y2362" s="16"/>
    </row>
    <row r="2363" spans="20:25" x14ac:dyDescent="0.25">
      <c r="T2363" s="16"/>
      <c r="Y2363" s="16"/>
    </row>
    <row r="2364" spans="20:25" x14ac:dyDescent="0.25">
      <c r="T2364" s="16"/>
      <c r="Y2364" s="16"/>
    </row>
    <row r="2365" spans="20:25" x14ac:dyDescent="0.25">
      <c r="T2365" s="16"/>
      <c r="Y2365" s="16"/>
    </row>
    <row r="2366" spans="20:25" x14ac:dyDescent="0.25">
      <c r="T2366" s="16"/>
      <c r="Y2366" s="16"/>
    </row>
    <row r="2367" spans="20:25" x14ac:dyDescent="0.25">
      <c r="T2367" s="16"/>
      <c r="Y2367" s="16"/>
    </row>
    <row r="2368" spans="20:25" x14ac:dyDescent="0.25">
      <c r="T2368" s="16"/>
      <c r="Y2368" s="16"/>
    </row>
    <row r="2369" spans="20:25" x14ac:dyDescent="0.25">
      <c r="T2369" s="16"/>
      <c r="Y2369" s="16"/>
    </row>
    <row r="2370" spans="20:25" x14ac:dyDescent="0.25">
      <c r="T2370" s="16"/>
      <c r="Y2370" s="16"/>
    </row>
    <row r="2371" spans="20:25" x14ac:dyDescent="0.25">
      <c r="T2371" s="16"/>
      <c r="Y2371" s="16"/>
    </row>
    <row r="2372" spans="20:25" x14ac:dyDescent="0.25">
      <c r="T2372" s="16"/>
      <c r="Y2372" s="16"/>
    </row>
    <row r="2373" spans="20:25" x14ac:dyDescent="0.25">
      <c r="T2373" s="16"/>
      <c r="Y2373" s="16"/>
    </row>
    <row r="2374" spans="20:25" x14ac:dyDescent="0.25">
      <c r="T2374" s="16"/>
      <c r="Y2374" s="16"/>
    </row>
    <row r="2375" spans="20:25" x14ac:dyDescent="0.25">
      <c r="T2375" s="16"/>
      <c r="Y2375" s="16"/>
    </row>
    <row r="2376" spans="20:25" x14ac:dyDescent="0.25">
      <c r="T2376" s="16"/>
      <c r="Y2376" s="16"/>
    </row>
    <row r="2377" spans="20:25" x14ac:dyDescent="0.25">
      <c r="T2377" s="16"/>
      <c r="Y2377" s="16"/>
    </row>
    <row r="2378" spans="20:25" x14ac:dyDescent="0.25">
      <c r="T2378" s="16"/>
      <c r="Y2378" s="16"/>
    </row>
    <row r="2379" spans="20:25" x14ac:dyDescent="0.25">
      <c r="T2379" s="16"/>
      <c r="Y2379" s="16"/>
    </row>
    <row r="2380" spans="20:25" x14ac:dyDescent="0.25">
      <c r="T2380" s="16"/>
      <c r="Y2380" s="16"/>
    </row>
    <row r="2381" spans="20:25" x14ac:dyDescent="0.25">
      <c r="T2381" s="16"/>
      <c r="Y2381" s="16"/>
    </row>
    <row r="2382" spans="20:25" x14ac:dyDescent="0.25">
      <c r="T2382" s="16"/>
      <c r="Y2382" s="16"/>
    </row>
    <row r="2383" spans="20:25" x14ac:dyDescent="0.25">
      <c r="T2383" s="16"/>
      <c r="Y2383" s="16"/>
    </row>
    <row r="2384" spans="20:25" x14ac:dyDescent="0.25">
      <c r="T2384" s="16"/>
      <c r="Y2384" s="16"/>
    </row>
    <row r="2385" spans="20:25" x14ac:dyDescent="0.25">
      <c r="T2385" s="16"/>
      <c r="Y2385" s="16"/>
    </row>
    <row r="2386" spans="20:25" x14ac:dyDescent="0.25">
      <c r="T2386" s="16"/>
      <c r="Y2386" s="16"/>
    </row>
    <row r="2387" spans="20:25" x14ac:dyDescent="0.25">
      <c r="T2387" s="16"/>
      <c r="Y2387" s="16"/>
    </row>
    <row r="2388" spans="20:25" x14ac:dyDescent="0.25">
      <c r="T2388" s="16"/>
      <c r="Y2388" s="16"/>
    </row>
    <row r="2389" spans="20:25" x14ac:dyDescent="0.25">
      <c r="T2389" s="16"/>
      <c r="Y2389" s="16"/>
    </row>
    <row r="2390" spans="20:25" x14ac:dyDescent="0.25">
      <c r="T2390" s="16"/>
      <c r="Y2390" s="16"/>
    </row>
    <row r="2391" spans="20:25" x14ac:dyDescent="0.25">
      <c r="T2391" s="16"/>
      <c r="Y2391" s="16"/>
    </row>
    <row r="2392" spans="20:25" x14ac:dyDescent="0.25">
      <c r="T2392" s="16"/>
      <c r="Y2392" s="16"/>
    </row>
    <row r="2393" spans="20:25" x14ac:dyDescent="0.25">
      <c r="T2393" s="16"/>
      <c r="Y2393" s="16"/>
    </row>
    <row r="2394" spans="20:25" x14ac:dyDescent="0.25">
      <c r="T2394" s="16"/>
      <c r="Y2394" s="16"/>
    </row>
    <row r="2395" spans="20:25" x14ac:dyDescent="0.25">
      <c r="T2395" s="16"/>
      <c r="Y2395" s="16"/>
    </row>
    <row r="2396" spans="20:25" x14ac:dyDescent="0.25">
      <c r="T2396" s="16"/>
      <c r="Y2396" s="16"/>
    </row>
    <row r="2397" spans="20:25" x14ac:dyDescent="0.25">
      <c r="T2397" s="16"/>
      <c r="Y2397" s="16"/>
    </row>
    <row r="2398" spans="20:25" x14ac:dyDescent="0.25">
      <c r="T2398" s="16"/>
      <c r="Y2398" s="16"/>
    </row>
    <row r="2399" spans="20:25" x14ac:dyDescent="0.25">
      <c r="T2399" s="16"/>
      <c r="Y2399" s="16"/>
    </row>
    <row r="2400" spans="20:25" x14ac:dyDescent="0.25">
      <c r="T2400" s="16"/>
      <c r="Y2400" s="16"/>
    </row>
    <row r="2401" spans="20:25" x14ac:dyDescent="0.25">
      <c r="T2401" s="16"/>
      <c r="Y2401" s="16"/>
    </row>
    <row r="2402" spans="20:25" x14ac:dyDescent="0.25">
      <c r="T2402" s="16"/>
      <c r="Y2402" s="16"/>
    </row>
    <row r="2403" spans="20:25" x14ac:dyDescent="0.25">
      <c r="T2403" s="16"/>
      <c r="Y2403" s="16"/>
    </row>
    <row r="2404" spans="20:25" x14ac:dyDescent="0.25">
      <c r="T2404" s="16"/>
      <c r="Y2404" s="16"/>
    </row>
    <row r="2405" spans="20:25" x14ac:dyDescent="0.25">
      <c r="T2405" s="16"/>
      <c r="Y2405" s="16"/>
    </row>
    <row r="2406" spans="20:25" x14ac:dyDescent="0.25">
      <c r="T2406" s="16"/>
      <c r="Y2406" s="16"/>
    </row>
    <row r="2407" spans="20:25" x14ac:dyDescent="0.25">
      <c r="T2407" s="16"/>
      <c r="Y2407" s="16"/>
    </row>
    <row r="2408" spans="20:25" x14ac:dyDescent="0.25">
      <c r="T2408" s="16"/>
      <c r="Y2408" s="16"/>
    </row>
    <row r="2409" spans="20:25" x14ac:dyDescent="0.25">
      <c r="T2409" s="16"/>
      <c r="Y2409" s="16"/>
    </row>
    <row r="2410" spans="20:25" x14ac:dyDescent="0.25">
      <c r="T2410" s="16"/>
      <c r="Y2410" s="16"/>
    </row>
    <row r="2411" spans="20:25" x14ac:dyDescent="0.25">
      <c r="T2411" s="16"/>
      <c r="Y2411" s="16"/>
    </row>
    <row r="2412" spans="20:25" x14ac:dyDescent="0.25">
      <c r="T2412" s="16"/>
      <c r="Y2412" s="16"/>
    </row>
    <row r="2413" spans="20:25" x14ac:dyDescent="0.25">
      <c r="T2413" s="16"/>
      <c r="Y2413" s="16"/>
    </row>
    <row r="2414" spans="20:25" x14ac:dyDescent="0.25">
      <c r="T2414" s="16"/>
      <c r="Y2414" s="16"/>
    </row>
    <row r="2415" spans="20:25" x14ac:dyDescent="0.25">
      <c r="T2415" s="16"/>
      <c r="Y2415" s="16"/>
    </row>
    <row r="2416" spans="20:25" x14ac:dyDescent="0.25">
      <c r="T2416" s="16"/>
      <c r="Y2416" s="16"/>
    </row>
    <row r="2417" spans="20:25" x14ac:dyDescent="0.25">
      <c r="T2417" s="16"/>
      <c r="Y2417" s="16"/>
    </row>
    <row r="2418" spans="20:25" x14ac:dyDescent="0.25">
      <c r="T2418" s="16"/>
      <c r="Y2418" s="16"/>
    </row>
    <row r="2419" spans="20:25" x14ac:dyDescent="0.25">
      <c r="T2419" s="16"/>
      <c r="Y2419" s="16"/>
    </row>
    <row r="2420" spans="20:25" x14ac:dyDescent="0.25">
      <c r="T2420" s="16"/>
      <c r="Y2420" s="16"/>
    </row>
    <row r="2421" spans="20:25" x14ac:dyDescent="0.25">
      <c r="T2421" s="16"/>
      <c r="Y2421" s="16"/>
    </row>
    <row r="2422" spans="20:25" x14ac:dyDescent="0.25">
      <c r="T2422" s="16"/>
      <c r="Y2422" s="16"/>
    </row>
    <row r="2423" spans="20:25" x14ac:dyDescent="0.25">
      <c r="T2423" s="16"/>
      <c r="Y2423" s="16"/>
    </row>
    <row r="2424" spans="20:25" x14ac:dyDescent="0.25">
      <c r="T2424" s="16"/>
      <c r="Y2424" s="16"/>
    </row>
    <row r="2425" spans="20:25" x14ac:dyDescent="0.25">
      <c r="T2425" s="16"/>
      <c r="Y2425" s="16"/>
    </row>
    <row r="2426" spans="20:25" x14ac:dyDescent="0.25">
      <c r="T2426" s="16"/>
      <c r="Y2426" s="16"/>
    </row>
    <row r="2427" spans="20:25" x14ac:dyDescent="0.25">
      <c r="T2427" s="16"/>
      <c r="Y2427" s="16"/>
    </row>
    <row r="2428" spans="20:25" x14ac:dyDescent="0.25">
      <c r="T2428" s="16"/>
      <c r="Y2428" s="16"/>
    </row>
    <row r="2429" spans="20:25" x14ac:dyDescent="0.25">
      <c r="T2429" s="16"/>
      <c r="Y2429" s="16"/>
    </row>
    <row r="2430" spans="20:25" x14ac:dyDescent="0.25">
      <c r="T2430" s="16"/>
      <c r="Y2430" s="16"/>
    </row>
    <row r="2431" spans="20:25" x14ac:dyDescent="0.25">
      <c r="T2431" s="16"/>
      <c r="Y2431" s="16"/>
    </row>
    <row r="2432" spans="20:25" x14ac:dyDescent="0.25">
      <c r="T2432" s="16"/>
      <c r="Y2432" s="16"/>
    </row>
    <row r="2433" spans="20:25" x14ac:dyDescent="0.25">
      <c r="T2433" s="16"/>
      <c r="Y2433" s="16"/>
    </row>
    <row r="2434" spans="20:25" x14ac:dyDescent="0.25">
      <c r="T2434" s="16"/>
      <c r="Y2434" s="16"/>
    </row>
    <row r="2435" spans="20:25" x14ac:dyDescent="0.25">
      <c r="T2435" s="16"/>
      <c r="Y2435" s="16"/>
    </row>
    <row r="2436" spans="20:25" x14ac:dyDescent="0.25">
      <c r="T2436" s="16"/>
      <c r="Y2436" s="16"/>
    </row>
    <row r="2437" spans="20:25" x14ac:dyDescent="0.25">
      <c r="T2437" s="16"/>
      <c r="Y2437" s="16"/>
    </row>
    <row r="2438" spans="20:25" x14ac:dyDescent="0.25">
      <c r="T2438" s="16"/>
      <c r="Y2438" s="16"/>
    </row>
    <row r="2439" spans="20:25" x14ac:dyDescent="0.25">
      <c r="T2439" s="16"/>
      <c r="Y2439" s="16"/>
    </row>
    <row r="2440" spans="20:25" x14ac:dyDescent="0.25">
      <c r="T2440" s="16"/>
      <c r="Y2440" s="16"/>
    </row>
    <row r="2441" spans="20:25" x14ac:dyDescent="0.25">
      <c r="T2441" s="16"/>
      <c r="Y2441" s="16"/>
    </row>
    <row r="2442" spans="20:25" x14ac:dyDescent="0.25">
      <c r="T2442" s="16"/>
      <c r="Y2442" s="16"/>
    </row>
    <row r="2443" spans="20:25" x14ac:dyDescent="0.25">
      <c r="T2443" s="16"/>
      <c r="Y2443" s="16"/>
    </row>
    <row r="2444" spans="20:25" x14ac:dyDescent="0.25">
      <c r="T2444" s="16"/>
      <c r="Y2444" s="16"/>
    </row>
    <row r="2445" spans="20:25" x14ac:dyDescent="0.25">
      <c r="T2445" s="16"/>
      <c r="Y2445" s="16"/>
    </row>
    <row r="2446" spans="20:25" x14ac:dyDescent="0.25">
      <c r="T2446" s="16"/>
      <c r="Y2446" s="16"/>
    </row>
    <row r="2447" spans="20:25" x14ac:dyDescent="0.25">
      <c r="T2447" s="16"/>
      <c r="Y2447" s="16"/>
    </row>
    <row r="2448" spans="20:25" x14ac:dyDescent="0.25">
      <c r="T2448" s="16"/>
      <c r="Y2448" s="16"/>
    </row>
    <row r="2449" spans="20:25" x14ac:dyDescent="0.25">
      <c r="T2449" s="16"/>
      <c r="Y2449" s="16"/>
    </row>
    <row r="2450" spans="20:25" x14ac:dyDescent="0.25">
      <c r="T2450" s="16"/>
      <c r="Y2450" s="16"/>
    </row>
    <row r="2451" spans="20:25" x14ac:dyDescent="0.25">
      <c r="T2451" s="16"/>
      <c r="Y2451" s="16"/>
    </row>
    <row r="2452" spans="20:25" x14ac:dyDescent="0.25">
      <c r="T2452" s="16"/>
      <c r="Y2452" s="16"/>
    </row>
    <row r="2453" spans="20:25" x14ac:dyDescent="0.25">
      <c r="T2453" s="16"/>
      <c r="Y2453" s="16"/>
    </row>
    <row r="2454" spans="20:25" x14ac:dyDescent="0.25">
      <c r="T2454" s="16"/>
      <c r="Y2454" s="16"/>
    </row>
    <row r="2455" spans="20:25" x14ac:dyDescent="0.25">
      <c r="T2455" s="16"/>
      <c r="Y2455" s="16"/>
    </row>
    <row r="2456" spans="20:25" x14ac:dyDescent="0.25">
      <c r="T2456" s="16"/>
      <c r="Y2456" s="16"/>
    </row>
    <row r="2457" spans="20:25" x14ac:dyDescent="0.25">
      <c r="T2457" s="16"/>
      <c r="Y2457" s="16"/>
    </row>
    <row r="2458" spans="20:25" x14ac:dyDescent="0.25">
      <c r="T2458" s="16"/>
      <c r="Y2458" s="16"/>
    </row>
    <row r="2459" spans="20:25" x14ac:dyDescent="0.25">
      <c r="T2459" s="16"/>
      <c r="Y2459" s="16"/>
    </row>
    <row r="2460" spans="20:25" x14ac:dyDescent="0.25">
      <c r="T2460" s="16"/>
      <c r="Y2460" s="16"/>
    </row>
    <row r="2461" spans="20:25" x14ac:dyDescent="0.25">
      <c r="T2461" s="16"/>
      <c r="Y2461" s="16"/>
    </row>
    <row r="2462" spans="20:25" x14ac:dyDescent="0.25">
      <c r="T2462" s="16"/>
      <c r="Y2462" s="16"/>
    </row>
    <row r="2463" spans="20:25" x14ac:dyDescent="0.25">
      <c r="T2463" s="16"/>
      <c r="Y2463" s="16"/>
    </row>
    <row r="2464" spans="20:25" x14ac:dyDescent="0.25">
      <c r="T2464" s="16"/>
      <c r="Y2464" s="16"/>
    </row>
    <row r="2465" spans="20:25" x14ac:dyDescent="0.25">
      <c r="T2465" s="16"/>
      <c r="Y2465" s="16"/>
    </row>
    <row r="2466" spans="20:25" x14ac:dyDescent="0.25">
      <c r="T2466" s="16"/>
      <c r="Y2466" s="16"/>
    </row>
    <row r="2467" spans="20:25" x14ac:dyDescent="0.25">
      <c r="T2467" s="16"/>
      <c r="Y2467" s="16"/>
    </row>
    <row r="2468" spans="20:25" x14ac:dyDescent="0.25">
      <c r="T2468" s="16"/>
      <c r="Y2468" s="16"/>
    </row>
    <row r="2469" spans="20:25" x14ac:dyDescent="0.25">
      <c r="T2469" s="16"/>
      <c r="Y2469" s="16"/>
    </row>
    <row r="2470" spans="20:25" x14ac:dyDescent="0.25">
      <c r="T2470" s="16"/>
      <c r="Y2470" s="16"/>
    </row>
    <row r="2471" spans="20:25" x14ac:dyDescent="0.25">
      <c r="T2471" s="16"/>
      <c r="Y2471" s="16"/>
    </row>
    <row r="2472" spans="20:25" x14ac:dyDescent="0.25">
      <c r="T2472" s="16"/>
      <c r="Y2472" s="16"/>
    </row>
    <row r="2473" spans="20:25" x14ac:dyDescent="0.25">
      <c r="T2473" s="16"/>
      <c r="Y2473" s="16"/>
    </row>
    <row r="2474" spans="20:25" x14ac:dyDescent="0.25">
      <c r="T2474" s="16"/>
      <c r="Y2474" s="16"/>
    </row>
    <row r="2475" spans="20:25" x14ac:dyDescent="0.25">
      <c r="T2475" s="16"/>
      <c r="Y2475" s="16"/>
    </row>
    <row r="2476" spans="20:25" x14ac:dyDescent="0.25">
      <c r="T2476" s="16"/>
      <c r="Y2476" s="16"/>
    </row>
    <row r="2477" spans="20:25" x14ac:dyDescent="0.25">
      <c r="T2477" s="16"/>
      <c r="Y2477" s="16"/>
    </row>
    <row r="2478" spans="20:25" x14ac:dyDescent="0.25">
      <c r="T2478" s="16"/>
      <c r="Y2478" s="16"/>
    </row>
    <row r="2479" spans="20:25" x14ac:dyDescent="0.25">
      <c r="T2479" s="16"/>
      <c r="Y2479" s="16"/>
    </row>
    <row r="2480" spans="20:25" x14ac:dyDescent="0.25">
      <c r="T2480" s="16"/>
      <c r="Y2480" s="16"/>
    </row>
    <row r="2481" spans="20:25" x14ac:dyDescent="0.25">
      <c r="T2481" s="16"/>
      <c r="Y2481" s="16"/>
    </row>
    <row r="2482" spans="20:25" x14ac:dyDescent="0.25">
      <c r="T2482" s="16"/>
      <c r="Y2482" s="16"/>
    </row>
    <row r="2483" spans="20:25" x14ac:dyDescent="0.25">
      <c r="T2483" s="16"/>
      <c r="Y2483" s="16"/>
    </row>
    <row r="2484" spans="20:25" x14ac:dyDescent="0.25">
      <c r="T2484" s="16"/>
      <c r="Y2484" s="16"/>
    </row>
    <row r="2485" spans="20:25" x14ac:dyDescent="0.25">
      <c r="T2485" s="16"/>
      <c r="Y2485" s="16"/>
    </row>
    <row r="2486" spans="20:25" x14ac:dyDescent="0.25">
      <c r="T2486" s="16"/>
      <c r="Y2486" s="16"/>
    </row>
    <row r="2487" spans="20:25" x14ac:dyDescent="0.25">
      <c r="T2487" s="16"/>
      <c r="Y2487" s="16"/>
    </row>
    <row r="2488" spans="20:25" x14ac:dyDescent="0.25">
      <c r="T2488" s="16"/>
      <c r="Y2488" s="16"/>
    </row>
    <row r="2489" spans="20:25" x14ac:dyDescent="0.25">
      <c r="T2489" s="16"/>
      <c r="Y2489" s="16"/>
    </row>
    <row r="2490" spans="20:25" x14ac:dyDescent="0.25">
      <c r="T2490" s="16"/>
      <c r="Y2490" s="16"/>
    </row>
    <row r="2491" spans="20:25" x14ac:dyDescent="0.25">
      <c r="T2491" s="16"/>
      <c r="Y2491" s="16"/>
    </row>
    <row r="2492" spans="20:25" x14ac:dyDescent="0.25">
      <c r="T2492" s="16"/>
      <c r="Y2492" s="16"/>
    </row>
    <row r="2493" spans="20:25" x14ac:dyDescent="0.25">
      <c r="T2493" s="16"/>
      <c r="Y2493" s="16"/>
    </row>
    <row r="2494" spans="20:25" x14ac:dyDescent="0.25">
      <c r="T2494" s="16"/>
      <c r="Y2494" s="16"/>
    </row>
    <row r="2495" spans="20:25" x14ac:dyDescent="0.25">
      <c r="T2495" s="16"/>
      <c r="Y2495" s="16"/>
    </row>
    <row r="2496" spans="20:25" x14ac:dyDescent="0.25">
      <c r="T2496" s="16"/>
      <c r="Y2496" s="16"/>
    </row>
    <row r="2497" spans="20:25" x14ac:dyDescent="0.25">
      <c r="T2497" s="16"/>
      <c r="Y2497" s="16"/>
    </row>
    <row r="2498" spans="20:25" x14ac:dyDescent="0.25">
      <c r="T2498" s="16"/>
      <c r="Y2498" s="16"/>
    </row>
    <row r="2499" spans="20:25" x14ac:dyDescent="0.25">
      <c r="T2499" s="16"/>
      <c r="Y2499" s="16"/>
    </row>
    <row r="2500" spans="20:25" x14ac:dyDescent="0.25">
      <c r="T2500" s="16"/>
      <c r="Y2500" s="16"/>
    </row>
    <row r="2501" spans="20:25" x14ac:dyDescent="0.25">
      <c r="T2501" s="16"/>
      <c r="Y2501" s="16"/>
    </row>
    <row r="2502" spans="20:25" x14ac:dyDescent="0.25">
      <c r="T2502" s="16"/>
      <c r="Y2502" s="16"/>
    </row>
    <row r="2503" spans="20:25" x14ac:dyDescent="0.25">
      <c r="T2503" s="16"/>
      <c r="Y2503" s="16"/>
    </row>
    <row r="2504" spans="20:25" x14ac:dyDescent="0.25">
      <c r="T2504" s="16"/>
      <c r="Y2504" s="16"/>
    </row>
    <row r="2505" spans="20:25" x14ac:dyDescent="0.25">
      <c r="T2505" s="16"/>
      <c r="Y2505" s="16"/>
    </row>
    <row r="2506" spans="20:25" x14ac:dyDescent="0.25">
      <c r="T2506" s="16"/>
      <c r="Y2506" s="16"/>
    </row>
    <row r="2507" spans="20:25" x14ac:dyDescent="0.25">
      <c r="T2507" s="16"/>
      <c r="Y2507" s="16"/>
    </row>
    <row r="2508" spans="20:25" x14ac:dyDescent="0.25">
      <c r="T2508" s="16"/>
      <c r="Y2508" s="16"/>
    </row>
    <row r="2509" spans="20:25" x14ac:dyDescent="0.25">
      <c r="T2509" s="16"/>
      <c r="Y2509" s="16"/>
    </row>
    <row r="2510" spans="20:25" x14ac:dyDescent="0.25">
      <c r="T2510" s="16"/>
      <c r="Y2510" s="16"/>
    </row>
    <row r="2511" spans="20:25" x14ac:dyDescent="0.25">
      <c r="T2511" s="16"/>
      <c r="Y2511" s="16"/>
    </row>
    <row r="2512" spans="20:25" x14ac:dyDescent="0.25">
      <c r="T2512" s="16"/>
      <c r="Y2512" s="16"/>
    </row>
    <row r="2513" spans="20:25" x14ac:dyDescent="0.25">
      <c r="T2513" s="16"/>
      <c r="Y2513" s="16"/>
    </row>
    <row r="2514" spans="20:25" x14ac:dyDescent="0.25">
      <c r="T2514" s="16"/>
      <c r="Y2514" s="16"/>
    </row>
    <row r="2515" spans="20:25" x14ac:dyDescent="0.25">
      <c r="T2515" s="16"/>
      <c r="Y2515" s="16"/>
    </row>
    <row r="2516" spans="20:25" x14ac:dyDescent="0.25">
      <c r="T2516" s="16"/>
      <c r="Y2516" s="16"/>
    </row>
    <row r="2517" spans="20:25" x14ac:dyDescent="0.25">
      <c r="T2517" s="16"/>
      <c r="Y2517" s="16"/>
    </row>
    <row r="2518" spans="20:25" x14ac:dyDescent="0.25">
      <c r="T2518" s="16"/>
      <c r="Y2518" s="16"/>
    </row>
    <row r="2519" spans="20:25" x14ac:dyDescent="0.25">
      <c r="T2519" s="16"/>
      <c r="Y2519" s="16"/>
    </row>
    <row r="2520" spans="20:25" x14ac:dyDescent="0.25">
      <c r="T2520" s="16"/>
      <c r="Y2520" s="16"/>
    </row>
    <row r="2521" spans="20:25" x14ac:dyDescent="0.25">
      <c r="T2521" s="16"/>
      <c r="Y2521" s="16"/>
    </row>
    <row r="2522" spans="20:25" x14ac:dyDescent="0.25">
      <c r="T2522" s="16"/>
      <c r="Y2522" s="16"/>
    </row>
    <row r="2523" spans="20:25" x14ac:dyDescent="0.25">
      <c r="T2523" s="16"/>
      <c r="Y2523" s="16"/>
    </row>
    <row r="2524" spans="20:25" x14ac:dyDescent="0.25">
      <c r="T2524" s="16"/>
      <c r="Y2524" s="16"/>
    </row>
    <row r="2525" spans="20:25" x14ac:dyDescent="0.25">
      <c r="T2525" s="16"/>
      <c r="Y2525" s="16"/>
    </row>
    <row r="2526" spans="20:25" x14ac:dyDescent="0.25">
      <c r="T2526" s="16"/>
      <c r="Y2526" s="16"/>
    </row>
    <row r="2527" spans="20:25" x14ac:dyDescent="0.25">
      <c r="T2527" s="16"/>
      <c r="Y2527" s="16"/>
    </row>
    <row r="2528" spans="20:25" x14ac:dyDescent="0.25">
      <c r="T2528" s="16"/>
      <c r="Y2528" s="16"/>
    </row>
    <row r="2529" spans="20:25" x14ac:dyDescent="0.25">
      <c r="T2529" s="16"/>
      <c r="Y2529" s="16"/>
    </row>
    <row r="2530" spans="20:25" x14ac:dyDescent="0.25">
      <c r="T2530" s="16"/>
      <c r="Y2530" s="16"/>
    </row>
    <row r="2531" spans="20:25" x14ac:dyDescent="0.25">
      <c r="T2531" s="16"/>
      <c r="Y2531" s="16"/>
    </row>
    <row r="2532" spans="20:25" x14ac:dyDescent="0.25">
      <c r="T2532" s="16"/>
      <c r="Y2532" s="16"/>
    </row>
    <row r="2533" spans="20:25" x14ac:dyDescent="0.25">
      <c r="T2533" s="16"/>
      <c r="Y2533" s="16"/>
    </row>
    <row r="2534" spans="20:25" x14ac:dyDescent="0.25">
      <c r="T2534" s="16"/>
      <c r="Y2534" s="16"/>
    </row>
    <row r="2535" spans="20:25" x14ac:dyDescent="0.25">
      <c r="T2535" s="16"/>
      <c r="Y2535" s="16"/>
    </row>
    <row r="2536" spans="20:25" x14ac:dyDescent="0.25">
      <c r="T2536" s="16"/>
      <c r="Y2536" s="16"/>
    </row>
    <row r="2537" spans="20:25" x14ac:dyDescent="0.25">
      <c r="T2537" s="16"/>
      <c r="Y2537" s="16"/>
    </row>
    <row r="2538" spans="20:25" x14ac:dyDescent="0.25">
      <c r="T2538" s="16"/>
      <c r="Y2538" s="16"/>
    </row>
    <row r="2539" spans="20:25" x14ac:dyDescent="0.25">
      <c r="T2539" s="16"/>
      <c r="Y2539" s="16"/>
    </row>
    <row r="2540" spans="20:25" x14ac:dyDescent="0.25">
      <c r="T2540" s="16"/>
      <c r="Y2540" s="16"/>
    </row>
    <row r="2541" spans="20:25" x14ac:dyDescent="0.25">
      <c r="T2541" s="16"/>
      <c r="Y2541" s="16"/>
    </row>
    <row r="2542" spans="20:25" x14ac:dyDescent="0.25">
      <c r="T2542" s="16"/>
      <c r="Y2542" s="16"/>
    </row>
    <row r="2543" spans="20:25" x14ac:dyDescent="0.25">
      <c r="T2543" s="16"/>
      <c r="Y2543" s="16"/>
    </row>
    <row r="2544" spans="20:25" x14ac:dyDescent="0.25">
      <c r="T2544" s="16"/>
      <c r="Y2544" s="16"/>
    </row>
    <row r="2545" spans="20:25" x14ac:dyDescent="0.25">
      <c r="T2545" s="16"/>
      <c r="Y2545" s="16"/>
    </row>
    <row r="2546" spans="20:25" x14ac:dyDescent="0.25">
      <c r="T2546" s="16"/>
      <c r="Y2546" s="16"/>
    </row>
    <row r="2547" spans="20:25" x14ac:dyDescent="0.25">
      <c r="T2547" s="16"/>
      <c r="Y2547" s="16"/>
    </row>
    <row r="2548" spans="20:25" x14ac:dyDescent="0.25">
      <c r="T2548" s="16"/>
      <c r="Y2548" s="16"/>
    </row>
    <row r="2549" spans="20:25" x14ac:dyDescent="0.25">
      <c r="T2549" s="16"/>
      <c r="Y2549" s="16"/>
    </row>
    <row r="2550" spans="20:25" x14ac:dyDescent="0.25">
      <c r="T2550" s="16"/>
      <c r="Y2550" s="16"/>
    </row>
    <row r="2551" spans="20:25" x14ac:dyDescent="0.25">
      <c r="T2551" s="16"/>
      <c r="Y2551" s="16"/>
    </row>
    <row r="2552" spans="20:25" x14ac:dyDescent="0.25">
      <c r="T2552" s="16"/>
      <c r="Y2552" s="16"/>
    </row>
    <row r="2553" spans="20:25" x14ac:dyDescent="0.25">
      <c r="T2553" s="16"/>
      <c r="Y2553" s="16"/>
    </row>
    <row r="2554" spans="20:25" x14ac:dyDescent="0.25">
      <c r="T2554" s="16"/>
      <c r="Y2554" s="16"/>
    </row>
    <row r="2555" spans="20:25" x14ac:dyDescent="0.25">
      <c r="T2555" s="16"/>
      <c r="Y2555" s="16"/>
    </row>
    <row r="2556" spans="20:25" x14ac:dyDescent="0.25">
      <c r="T2556" s="16"/>
      <c r="Y2556" s="16"/>
    </row>
    <row r="2557" spans="20:25" x14ac:dyDescent="0.25">
      <c r="T2557" s="16"/>
      <c r="Y2557" s="16"/>
    </row>
    <row r="2558" spans="20:25" x14ac:dyDescent="0.25">
      <c r="T2558" s="16"/>
      <c r="Y2558" s="16"/>
    </row>
    <row r="2559" spans="20:25" x14ac:dyDescent="0.25">
      <c r="T2559" s="16"/>
      <c r="Y2559" s="16"/>
    </row>
    <row r="2560" spans="20:25" x14ac:dyDescent="0.25">
      <c r="T2560" s="16"/>
      <c r="Y2560" s="16"/>
    </row>
    <row r="2561" spans="20:25" x14ac:dyDescent="0.25">
      <c r="T2561" s="16"/>
      <c r="Y2561" s="16"/>
    </row>
    <row r="2562" spans="20:25" x14ac:dyDescent="0.25">
      <c r="T2562" s="16"/>
      <c r="Y2562" s="16"/>
    </row>
    <row r="2563" spans="20:25" x14ac:dyDescent="0.25">
      <c r="T2563" s="16"/>
      <c r="Y2563" s="16"/>
    </row>
    <row r="2564" spans="20:25" x14ac:dyDescent="0.25">
      <c r="T2564" s="16"/>
      <c r="Y2564" s="16"/>
    </row>
    <row r="2565" spans="20:25" x14ac:dyDescent="0.25">
      <c r="T2565" s="16"/>
      <c r="Y2565" s="16"/>
    </row>
    <row r="2566" spans="20:25" x14ac:dyDescent="0.25">
      <c r="T2566" s="16"/>
      <c r="Y2566" s="16"/>
    </row>
    <row r="2567" spans="20:25" x14ac:dyDescent="0.25">
      <c r="T2567" s="16"/>
      <c r="Y2567" s="16"/>
    </row>
    <row r="2568" spans="20:25" x14ac:dyDescent="0.25">
      <c r="T2568" s="16"/>
      <c r="Y2568" s="16"/>
    </row>
    <row r="2569" spans="20:25" x14ac:dyDescent="0.25">
      <c r="T2569" s="16"/>
      <c r="Y2569" s="16"/>
    </row>
  </sheetData>
  <sheetProtection formatCells="0" formatColumns="0" formatRows="0" autoFilter="0"/>
  <protectedRanges>
    <protectedRange algorithmName="SHA-512" hashValue="XfbgJ9+uMZoypPqp3AbFEgvptG/Cz3kaVCvBaJEONoX5W4O56k3FX5Ca1huYqsGA/OFUhrgil4yL5Vd/l6rMYA==" saltValue="D9xqTXpwQUftajZSOhQWWQ==" spinCount="100000" sqref="G3:H3 Q2:Q3 V2:V3 I2:I3 K3:L3 A4:A8 C6:E8 G6:V8 Q9:Q12 E11:F13 Q13:S14 C4:V5 S15 E14:E15 E19:F19 K19:L19 F22:F25 F27:F28 L30:L31 V9:V31 Q15:Q31" name="Rango1"/>
    <protectedRange algorithmName="SHA-512" hashValue="XfbgJ9+uMZoypPqp3AbFEgvptG/Cz3kaVCvBaJEONoX5W4O56k3FX5Ca1huYqsGA/OFUhrgil4yL5Vd/l6rMYA==" saltValue="D9xqTXpwQUftajZSOhQWWQ==" spinCount="100000" sqref="F2:F3 F6:F10 F14:F18 F20:F21 F26 F29:F30 G30 F31:G31" name="Rango1_2"/>
  </protectedRanges>
  <autoFilter ref="A1:AL1" xr:uid="{00000000-0001-0000-0000-000000000000}">
    <sortState xmlns:xlrd2="http://schemas.microsoft.com/office/spreadsheetml/2017/richdata2" ref="A2:AL57">
      <sortCondition ref="A1"/>
    </sortState>
  </autoFilter>
  <phoneticPr fontId="2" type="noConversion"/>
  <conditionalFormatting sqref="AK2:AK31">
    <cfRule type="expression" dxfId="5" priority="7">
      <formula>$AL2&gt;=61</formula>
    </cfRule>
    <cfRule type="expression" dxfId="4" priority="8">
      <formula>AND($AL2&gt;30,$AL2&lt;=60)</formula>
    </cfRule>
    <cfRule type="expression" dxfId="3" priority="9">
      <formula>AND($AL2&gt;15,$AL2&lt;=30)</formula>
    </cfRule>
    <cfRule type="expression" dxfId="2" priority="10">
      <formula>AND($AL2&gt;0,$AL2&lt;=15)</formula>
    </cfRule>
    <cfRule type="expression" dxfId="1" priority="11">
      <formula>$AL2=0</formula>
    </cfRule>
    <cfRule type="expression" dxfId="0" priority="12">
      <formula>$AL2&lt;0</formula>
    </cfRule>
  </conditionalFormatting>
  <pageMargins left="0.70866141732283472" right="0.70866141732283472" top="0.55118110236220474" bottom="0.55118110236220474" header="0.31496062992125984" footer="0.31496062992125984"/>
  <pageSetup scale="6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contratacion espuflan 2023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Miguel Gonzalez</cp:lastModifiedBy>
  <cp:lastPrinted>2023-11-07T15:10:23Z</cp:lastPrinted>
  <dcterms:created xsi:type="dcterms:W3CDTF">2018-12-05T21:04:22Z</dcterms:created>
  <dcterms:modified xsi:type="dcterms:W3CDTF">2024-09-23T15:02:29Z</dcterms:modified>
</cp:coreProperties>
</file>